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B287F805-CC64-4FEE-A3F3-684657C94306}"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6" i="10"/>
  <c r="D25" i="10"/>
  <c r="D24" i="10"/>
  <c r="D27" i="10"/>
  <c r="AO27" i="10"/>
  <c r="Z33" i="10"/>
  <c r="V33" i="10"/>
  <c r="Z50" i="10"/>
  <c r="Z43" i="10" s="1"/>
  <c r="V50" i="10"/>
  <c r="Z35" i="10"/>
  <c r="Z30" i="10"/>
  <c r="Z24" i="10"/>
  <c r="Z52" i="10" l="1"/>
  <c r="Z51" i="10" s="1"/>
  <c r="V43" i="10"/>
  <c r="V24" i="10"/>
  <c r="V51" i="10" l="1"/>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Y24" i="10"/>
  <c r="X24" i="10"/>
  <c r="W24" i="10"/>
  <c r="U24" i="10"/>
  <c r="T24" i="10"/>
  <c r="S24" i="10"/>
  <c r="R24" i="10"/>
  <c r="Q24" i="10"/>
  <c r="K24" i="10"/>
  <c r="J24" i="10"/>
  <c r="I24" i="10"/>
  <c r="G24" i="10"/>
  <c r="AN24" i="10" l="1"/>
  <c r="AN43" i="10"/>
  <c r="AN35" i="10"/>
  <c r="AN30" i="10"/>
  <c r="R52" i="10" l="1"/>
  <c r="F30" i="10"/>
  <c r="AO30" i="10"/>
  <c r="C49" i="1"/>
  <c r="R43" i="10"/>
  <c r="AO24" i="10"/>
  <c r="B59" i="8" s="1"/>
  <c r="B67" i="8" s="1"/>
  <c r="C48" i="1"/>
  <c r="C25" i="5" s="1"/>
  <c r="B27" i="12" s="1"/>
  <c r="B23" i="12"/>
  <c r="R51" i="10" l="1"/>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<sst xmlns="http://schemas.openxmlformats.org/spreadsheetml/2006/main" count="1052" uniqueCount="587">
  <si>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</si>
  <si>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</si>
  <si>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</si>
  <si>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</si>
  <si>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</si>
  <si>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</si>
  <si>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</si>
  <si>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</si>
  <si>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</si>
  <si>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</si>
  <si>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</si>
  <si>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</si>
  <si>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</si>
  <si>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</si>
  <si>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</si>
  <si>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</si>
  <si>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</si>
  <si>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</si>
  <si>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</si>
  <si>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</si>
  <si>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</si>
  <si>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</si>
  <si>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</si>
  <si>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</si>
  <si>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</si>
  <si>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</si>
  <si>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</si>
  <si>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</si>
  <si>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</si>
  <si>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</si>
  <si>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</si>
  <si>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</si>
  <si>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</si>
  <si>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</si>
  <si>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</si>
  <si>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</si>
  <si>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</si>
  <si>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</si>
  <si>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</si>
  <si>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</si>
  <si>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</si>
  <si>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</si>
  <si>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</si>
  <si>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</si>
  <si>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</si>
  <si>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</si>
  <si>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</si>
  <si>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</si>
  <si>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</si>
  <si>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</si>
  <si>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</si>
  <si>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</si>
  <si>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</si>
  <si>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</si>
  <si>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</si>
  <si>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</si>
  <si>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</si>
  <si>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</si>
  <si>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</si>
  <si>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</si>
  <si>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</si>
  <si>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</si>
  <si>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</si>
  <si>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</si>
  <si>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</si>
  <si>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</si>
  <si>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</si>
  <si>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</si>
  <si>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</si>
  <si>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</si>
  <si>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</si>
  <si>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</si>
  <si>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</si>
  <si>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</si>
  <si>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</si>
  <si>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</si>
  <si>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</si>
  <si>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</si>
  <si>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</si>
  <si>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</si>
  <si>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</si>
  <si>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</si>
  <si>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</si>
  <si>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</si>
  <si>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</si>
  <si>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</si>
  <si>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</si>
  <si>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</si>
  <si>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</si>
  <si>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</si>
  <si>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</si>
  <si>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</si>
  <si>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</si>
  <si>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</si>
  <si>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</si>
  <si>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</si>
  <si>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</si>
  <si>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</si>
  <si>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</si>
  <si>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</si>
  <si>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</si>
  <si>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</si>
  <si>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</si>
  <si>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</si>
  <si>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</si>
  <si>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</si>
  <si>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</si>
  <si>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</si>
  <si>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</si>
  <si>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</si>
  <si>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</si>
  <si>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</si>
  <si>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</si>
  <si>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</si>
  <si>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</si>
  <si>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</si>
  <si>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</si>
  <si>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</si>
  <si>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</si>
  <si>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</si>
  <si>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</si>
  <si>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</si>
  <si>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</si>
  <si>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</si>
  <si>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</si>
  <si>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</si>
  <si>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</si>
  <si>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</si>
  <si>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</si>
  <si>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</si>
  <si>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</si>
  <si>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</si>
  <si>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</si>
  <si>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</si>
  <si>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</si>
  <si>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</si>
  <si>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</si>
  <si>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</si>
  <si>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</si>
  <si>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</si>
  <si>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</si>
  <si>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</si>
  <si>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</si>
  <si>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</si>
  <si>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</si>
  <si>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</si>
  <si>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</si>
  <si>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</si>
  <si>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</si>
  <si>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</si>
  <si>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</si>
  <si>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</si>
  <si>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</si>
  <si>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</si>
  <si>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</si>
  <si>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</si>
  <si>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</si>
  <si>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</si>
  <si>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</si>
  <si>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</si>
  <si>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</si>
  <si>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</si>
  <si>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</si>
  <si>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</si>
  <si>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</si>
  <si>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</si>
  <si>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</si>
  <si>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</si>
  <si>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</si>
  <si>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</si>
  <si>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</si>
  <si>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</si>
  <si>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</si>
  <si>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</si>
  <si>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</si>
  <si>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</si>
  <si>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</si>
  <si>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</si>
  <si>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</si>
  <si>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</si>
  <si>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</si>
  <si>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</si>
  <si>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</si>
  <si>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</si>
  <si>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</si>
  <si>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</si>
  <si>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</si>
  <si>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</si>
  <si>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</si>
  <si>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</si>
  <si>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</si>
  <si>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</si>
  <si>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</si>
  <si>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</si>
  <si>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</si>
  <si>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</si>
  <si>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</si>
  <si>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</si>
  <si>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</si>
  <si>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</si>
  <si>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</si>
  <si>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</si>
  <si>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</si>
  <si>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</si>
  <si>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</si>
  <si>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</si>
  <si>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</si>
  <si>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</si>
  <si>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</si>
  <si>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</si>
  <si>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</si>
  <si>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</si>
  <si>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</si>
  <si>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</si>
  <si>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</si>
  <si>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</si>
  <si>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</si>
  <si>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</si>
  <si>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</si>
  <si>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</si>
  <si>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</si>
  <si>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</si>
  <si>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</si>
  <si>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</si>
  <si>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</si>
  <si>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</si>
  <si>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</si>
  <si>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</si>
  <si>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</si>
  <si>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</si>
  <si>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</si>
  <si>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</si>
  <si>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</si>
  <si>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</si>
  <si>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</si>
  <si>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</si>
  <si>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</si>
  <si>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</si>
  <si>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</si>
  <si>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</si>
  <si>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</si>
  <si>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</si>
  <si>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</si>
  <si>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</si>
  <si>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</si>
  <si>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</si>
  <si>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</si>
  <si>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</si>
  <si>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</si>
  <si>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</si>
  <si>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</si>
  <si>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</si>
  <si>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</si>
  <si>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</si>
  <si>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</si>
  <si>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</si>
  <si>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</si>
  <si>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</si>
  <si>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</si>
  <si>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</si>
  <si>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</si>
  <si>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</si>
  <si>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</si>
  <si>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</si>
  <si>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</si>
  <si>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</si>
  <si>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</si>
  <si>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</si>
  <si>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</si>
  <si>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</si>
  <si>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</si>
  <si>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</si>
  <si>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</si>
  <si>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</si>
  <si>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</si>
  <si>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</si>
  <si>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</si>
  <si>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</si>
  <si>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</si>
  <si>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</si>
  <si>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</si>
  <si>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</si>
  <si>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</si>
  <si>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</si>
  <si>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</si>
  <si>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</si>
  <si>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</si>
  <si>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</si>
  <si>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</si>
  <si>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</si>
  <si>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</si>
  <si>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</si>
  <si>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</si>
  <si>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</si>
  <si>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</si>
  <si>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</si>
  <si>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</si>
  <si>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</si>
  <si>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</si>
  <si>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</si>
  <si>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</si>
  <si>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</si>
  <si>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</si>
  <si>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</si>
  <si>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</si>
  <si>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</si>
  <si>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</si>
  <si>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</si>
  <si>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</si>
  <si>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</si>
  <si>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</si>
  <si>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</si>
  <si>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</si>
  <si>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</si>
  <si>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</si>
  <si>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</si>
  <si>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</si>
  <si>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</si>
  <si>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</si>
  <si>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</si>
  <si>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</si>
  <si>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</si>
  <si>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</si>
  <si>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</si>
  <si>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</si>
  <si>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</si>
  <si>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</si>
  <si>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</si>
  <si>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</si>
  <si>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</si>
  <si>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</si>
  <si>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</si>
  <si>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</si>
  <si>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</si>
  <si>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</si>
  <si>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</si>
  <si>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</si>
  <si>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</si>
  <si>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</si>
  <si>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</si>
  <si>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</si>
  <si>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</si>
  <si>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</si>
  <si>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</si>
  <si>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</si>
  <si>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</si>
  <si>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</si>
  <si>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</si>
  <si>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</si>
  <si>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</si>
  <si>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</si>
  <si>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</si>
  <si>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</si>
  <si>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</si>
  <si>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</si>
  <si>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</si>
  <si>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</si>
  <si>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</si>
  <si>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</si>
  <si>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</si>
  <si>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</si>
  <si>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</si>
  <si>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</si>
  <si>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</si>
  <si>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</si>
  <si>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</si>
  <si>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</si>
  <si>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</si>
  <si>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</si>
  <si>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</si>
  <si>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</si>
  <si>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</si>
  <si>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</si>
  <si>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</si>
  <si>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</si>
  <si>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</si>
  <si>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</si>
  <si>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</si>
  <si>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</si>
  <si>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</si>
  <si>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</si>
  <si>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</si>
  <si>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</si>
  <si>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</si>
  <si>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</si>
  <si>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</si>
  <si>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</si>
  <si>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</si>
  <si>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</si>
  <si>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</si>
  <si>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</si>
  <si>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</si>
  <si>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</si>
  <si>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</si>
  <si>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</si>
  <si>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</si>
  <si>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</si>
  <si>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</si>
  <si>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</si>
  <si>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</si>
  <si>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</si>
  <si>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</si>
  <si>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</si>
  <si>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</si>
  <si>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</si>
  <si>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</si>
  <si>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</si>
  <si>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</si>
  <si>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</si>
  <si>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</si>
  <si>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</si>
  <si>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</si>
  <si>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</si>
  <si>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</si>
  <si>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</si>
  <si>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</si>
  <si>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</si>
  <si>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</si>
  <si>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</si>
  <si>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</si>
  <si>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</si>
  <si>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</si>
  <si>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</si>
  <si>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</si>
  <si>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</si>
  <si>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</si>
  <si>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</si>
  <si>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</si>
  <si>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</si>
  <si>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</si>
  <si>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</si>
  <si>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</si>
  <si>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</si>
  <si>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</si>
  <si>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</si>
  <si>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</si>
  <si>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</si>
  <si>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</si>
  <si>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</si>
  <si>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</si>
  <si>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</si>
  <si>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</si>
  <si>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</si>
  <si>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</si>
  <si>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</si>
  <si>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</si>
  <si>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</si>
  <si>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</si>
  <si>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</si>
  <si>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</si>
  <si>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</si>
  <si>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</si>
  <si>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</si>
  <si>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</si>
  <si>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</si>
  <si>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</si>
  <si>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</si>
  <si>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</si>
  <si>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</si>
  <si>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</si>
  <si>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</si>
  <si>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</si>
  <si>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</si>
  <si>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</si>
  <si>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</si>
  <si>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</si>
  <si>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</si>
  <si>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</si>
  <si>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</si>
  <si>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</si>
  <si>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</si>
  <si>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</si>
  <si>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</si>
  <si>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</si>
  <si>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</si>
  <si>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</si>
  <si>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</si>
  <si>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</si>
  <si>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</si>
  <si>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</si>
  <si>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</si>
  <si>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</si>
  <si>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</si>
  <si>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</si>
  <si>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</si>
  <si>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</si>
  <si>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</si>
  <si>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</si>
  <si>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</si>
  <si>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</si>
  <si>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</si>
  <si>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</si>
  <si>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</si>
  <si>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</si>
  <si>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</si>
  <si>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</si>
  <si>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</si>
  <si>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</si>
  <si>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</si>
  <si>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</si>
  <si>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</si>
  <si>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</si>
  <si>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</si>
  <si>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</si>
  <si>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</si>
  <si>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</si>
  <si>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</si>
  <si>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</si>
  <si>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</si>
  <si>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</si>
  <si>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</si>
  <si>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</si>
  <si>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</si>
  <si>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</si>
  <si>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</si>
  <si>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</si>
  <si>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</si>
  <si>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</si>
  <si>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</si>
  <si>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</si>
  <si>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</si>
  <si>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</si>
  <si>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</si>
  <si>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</si>
  <si>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</si>
  <si>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</si>
  <si>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</si>
  <si>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</si>
  <si>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</si>
  <si>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</si>
  <si>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</si>
  <si>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</si>
  <si>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</si>
  <si>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</si>
  <si>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</si>
  <si>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</si>
  <si>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</si>
  <si>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</si>
  <si>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</si>
  <si>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</si>
  <si>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</si>
  <si>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</si>
  <si>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</si>
  <si>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</si>
  <si>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</si>
  <si>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</si>
  <si>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</si>
  <si>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</si>
  <si>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</si>
  <si>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</si>
  <si>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</si>
  <si>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</si>
  <si>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</si>
  <si>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</si>
  <si>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</si>
  <si>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</si>
  <si>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</si>
  <si>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</si>
  <si>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</si>
  <si>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</si>
  <si>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</si>
  <si>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</si>
  <si>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</si>
  <si>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</si>
  <si>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</si>
  <si>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</si>
  <si>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</si>
  <si>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</si>
  <si>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</si>
  <si>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</si>
  <si>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</si>
  <si>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</si>
  <si>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</si>
  <si>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</si>
  <si>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</si>
  <si>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</si>
  <si>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</si>
  <si>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</si>
  <si>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</si>
  <si>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</si>
  <si>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Поставка оргтехники для нужд АО "КГК"</t>
  </si>
  <si>
    <t>Доукомплектовать рабочие места сотрудников организации</t>
  </si>
  <si>
    <t>Приобретение</t>
  </si>
  <si>
    <t xml:space="preserve">МФУ Катюша M247 Монохромное мфу (принтер, копир, сканер, факс) а4+ катюша m247, 47 стр./мин., дуплекс, usb, eth, wifi, web браузер в стандартной комплектации </t>
  </si>
  <si>
    <t>по состоянию на 01.01.2023</t>
  </si>
  <si>
    <t>по состоянию на 01.01.2022</t>
  </si>
  <si>
    <t>N_KGK_12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</si>
</sst>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573</v>
      </c>
    </row>
    <row r="4" spans="1:22" s="223" customFormat="1" ht="18" x14ac:dyDescent="0.35">
      <c r="A4" s="244"/>
      <c r="H4" s="226"/>
    </row>
    <row r="5" spans="1:22" s="223" customFormat="1" ht="15.6" x14ac:dyDescent="0.3">
      <c r="A5" s="289" t="s">
        <v>572</v>
      </c>
      <c r="B5" s="289"/>
      <c r="C5" s="289"/>
      <c r="D5" s="228"/>
      <c r="E5" s="228"/>
      <c r="F5" s="228"/>
      <c r="G5" s="228"/>
      <c r="H5" s="228"/>
      <c r="I5" s="228"/>
      <c r="J5" s="228"/>
    </row>
    <row r="6" spans="1:22" s="223" customFormat="1" ht="18" x14ac:dyDescent="0.35">
      <c r="A6" s="244"/>
      <c r="H6" s="226"/>
    </row>
    <row r="7" spans="1:22" s="223" customFormat="1" ht="17.399999999999999" x14ac:dyDescent="0.25">
      <c r="A7" s="293" t="s">
        <v>10</v>
      </c>
      <c r="B7" s="293"/>
      <c r="C7" s="293"/>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4" t="s">
        <v>568</v>
      </c>
      <c r="B9" s="294"/>
      <c r="C9" s="294"/>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0" t="s">
        <v>9</v>
      </c>
      <c r="B10" s="290"/>
      <c r="C10" s="290"/>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2" t="s">
        <v>586</v>
      </c>
      <c r="B12" s="292"/>
      <c r="C12" s="292"/>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0" t="s">
        <v>8</v>
      </c>
      <c r="B13" s="290"/>
      <c r="C13" s="290"/>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15.6" x14ac:dyDescent="0.25">
      <c r="A15" s="294" t="s">
        <v>580</v>
      </c>
      <c r="B15" s="294"/>
      <c r="C15" s="294"/>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0" t="s">
        <v>7</v>
      </c>
      <c r="B16" s="290"/>
      <c r="C16" s="290"/>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1" t="s">
        <v>524</v>
      </c>
      <c r="B18" s="292"/>
      <c r="C18" s="292"/>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579</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581</v>
      </c>
      <c r="D23" s="248"/>
      <c r="E23" s="248"/>
      <c r="F23" s="248"/>
      <c r="G23" s="248"/>
      <c r="H23" s="248"/>
      <c r="I23" s="249"/>
      <c r="J23" s="249"/>
      <c r="K23" s="249"/>
      <c r="L23" s="249"/>
      <c r="M23" s="249"/>
      <c r="N23" s="249"/>
      <c r="O23" s="249"/>
      <c r="P23" s="249"/>
      <c r="Q23" s="249"/>
      <c r="R23" s="249"/>
      <c r="S23" s="249"/>
    </row>
    <row r="24" spans="1:22" s="250" customFormat="1" ht="18" x14ac:dyDescent="0.25">
      <c r="A24" s="286"/>
      <c r="B24" s="287"/>
      <c r="C24" s="288"/>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576</v>
      </c>
    </row>
    <row r="38" spans="1:18" ht="15.6" x14ac:dyDescent="0.3">
      <c r="A38" s="255" t="s">
        <v>495</v>
      </c>
      <c r="B38" s="258" t="s">
        <v>239</v>
      </c>
      <c r="C38" s="252" t="s">
        <v>576</v>
      </c>
    </row>
    <row r="39" spans="1:18" ht="15.6" x14ac:dyDescent="0.3">
      <c r="A39" s="286"/>
      <c r="B39" s="287"/>
      <c r="C39" s="288"/>
    </row>
    <row r="40" spans="1:18" ht="62.4" x14ac:dyDescent="0.3">
      <c r="A40" s="255" t="s">
        <v>484</v>
      </c>
      <c r="B40" s="258" t="s">
        <v>537</v>
      </c>
      <c r="C40" s="260" t="s">
        <v>576</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576</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576</v>
      </c>
    </row>
    <row r="47" spans="1:18" ht="15.6" x14ac:dyDescent="0.3">
      <c r="A47" s="286"/>
      <c r="B47" s="287"/>
      <c r="C47" s="288"/>
    </row>
    <row r="48" spans="1:18" ht="46.8" x14ac:dyDescent="0.3">
      <c r="A48" s="255" t="s">
        <v>521</v>
      </c>
      <c r="B48" s="258" t="s">
        <v>535</v>
      </c>
      <c r="C48" s="243">
        <f>'6.2. Паспорт фин осв ввод'!D24</f>
        <v>0.85400000000000009</v>
      </c>
    </row>
    <row r="49" spans="1:3" ht="46.8" x14ac:dyDescent="0.3">
      <c r="A49" s="255" t="s">
        <v>488</v>
      </c>
      <c r="B49" s="258" t="s">
        <v>536</v>
      </c>
      <c r="C49" s="243">
        <f>'6.2. Паспорт фин осв ввод'!D30</f>
        <v>0.71166666666666678</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7" zoomScale="55" zoomScaleNormal="70" zoomScaleSheetLayoutView="55" workbookViewId="0">
      <selection activeCell="D24" sqref="D24:D6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1" t="str">
        <f>'1. паспорт местоположение'!A5:C5</f>
        <v>Год раскрытия информации: 2023 год</v>
      </c>
      <c r="B4" s="301"/>
      <c r="C4" s="301"/>
      <c r="D4" s="301"/>
      <c r="E4" s="301"/>
      <c r="F4" s="301"/>
      <c r="G4" s="301"/>
      <c r="H4" s="301"/>
      <c r="I4" s="301"/>
      <c r="J4" s="301"/>
      <c r="K4" s="301"/>
      <c r="L4" s="301"/>
      <c r="M4" s="301"/>
      <c r="N4" s="301"/>
      <c r="O4" s="301"/>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6" t="s">
        <v>10</v>
      </c>
      <c r="B6" s="366"/>
      <c r="C6" s="366"/>
      <c r="D6" s="366"/>
      <c r="E6" s="366"/>
      <c r="F6" s="366"/>
      <c r="G6" s="366"/>
      <c r="H6" s="366"/>
      <c r="I6" s="366"/>
      <c r="J6" s="366"/>
      <c r="K6" s="366"/>
      <c r="L6" s="366"/>
      <c r="M6" s="366"/>
      <c r="N6" s="366"/>
      <c r="O6" s="366"/>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4" t="str">
        <f>'1. паспорт местоположение'!A9:C9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5" t="s">
        <v>9</v>
      </c>
      <c r="B9" s="365"/>
      <c r="C9" s="365"/>
      <c r="D9" s="365"/>
      <c r="E9" s="365"/>
      <c r="F9" s="365"/>
      <c r="G9" s="365"/>
      <c r="H9" s="365"/>
      <c r="I9" s="365"/>
      <c r="J9" s="365"/>
      <c r="K9" s="365"/>
      <c r="L9" s="365"/>
      <c r="M9" s="365"/>
      <c r="N9" s="365"/>
      <c r="O9" s="365"/>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4" t="str">
        <f>'1. паспорт местоположение'!A12:C12</f>
        <v>N_KGK_12</v>
      </c>
      <c r="B11" s="364"/>
      <c r="C11" s="364"/>
      <c r="D11" s="364"/>
      <c r="E11" s="364"/>
      <c r="F11" s="364"/>
      <c r="G11" s="364"/>
      <c r="H11" s="364"/>
      <c r="I11" s="364"/>
      <c r="J11" s="364"/>
      <c r="K11" s="364"/>
      <c r="L11" s="364"/>
      <c r="M11" s="364"/>
      <c r="N11" s="364"/>
      <c r="O11" s="364"/>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5" t="s">
        <v>8</v>
      </c>
      <c r="B12" s="365"/>
      <c r="C12" s="365"/>
      <c r="D12" s="365"/>
      <c r="E12" s="365"/>
      <c r="F12" s="365"/>
      <c r="G12" s="365"/>
      <c r="H12" s="365"/>
      <c r="I12" s="365"/>
      <c r="J12" s="365"/>
      <c r="K12" s="365"/>
      <c r="L12" s="365"/>
      <c r="M12" s="365"/>
      <c r="N12" s="365"/>
      <c r="O12" s="365"/>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4" t="str">
        <f>'1. паспорт местоположение'!A15:C15</f>
        <v>Поставка оргтехники для нужд АО "КГК"</v>
      </c>
      <c r="B14" s="364"/>
      <c r="C14" s="364"/>
      <c r="D14" s="364"/>
      <c r="E14" s="364"/>
      <c r="F14" s="364"/>
      <c r="G14" s="364"/>
      <c r="H14" s="364"/>
      <c r="I14" s="364"/>
      <c r="J14" s="364"/>
      <c r="K14" s="364"/>
      <c r="L14" s="364"/>
      <c r="M14" s="364"/>
      <c r="N14" s="364"/>
      <c r="O14" s="36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6" t="s">
        <v>7</v>
      </c>
      <c r="B15" s="296"/>
      <c r="C15" s="296"/>
      <c r="D15" s="296"/>
      <c r="E15" s="296"/>
      <c r="F15" s="296"/>
      <c r="G15" s="296"/>
      <c r="H15" s="296"/>
      <c r="I15" s="296"/>
      <c r="J15" s="296"/>
      <c r="K15" s="296"/>
      <c r="L15" s="296"/>
      <c r="M15" s="296"/>
      <c r="N15" s="296"/>
      <c r="O15" s="296"/>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0" t="s">
        <v>509</v>
      </c>
      <c r="B18" s="370"/>
      <c r="C18" s="370"/>
      <c r="D18" s="370"/>
      <c r="E18" s="370"/>
      <c r="F18" s="370"/>
      <c r="G18" s="370"/>
      <c r="H18" s="370"/>
      <c r="I18" s="370"/>
      <c r="J18" s="370"/>
      <c r="K18" s="370"/>
      <c r="L18" s="370"/>
      <c r="M18" s="370"/>
      <c r="N18" s="370"/>
      <c r="O18" s="370"/>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67" t="s">
        <v>194</v>
      </c>
      <c r="B20" s="367" t="s">
        <v>193</v>
      </c>
      <c r="C20" s="371" t="s">
        <v>192</v>
      </c>
      <c r="D20" s="371"/>
      <c r="E20" s="372" t="s">
        <v>191</v>
      </c>
      <c r="F20" s="372"/>
      <c r="G20" s="373" t="s">
        <v>564</v>
      </c>
      <c r="H20" s="362" t="s">
        <v>556</v>
      </c>
      <c r="I20" s="363"/>
      <c r="J20" s="363"/>
      <c r="K20" s="376"/>
      <c r="L20" s="362" t="s">
        <v>557</v>
      </c>
      <c r="M20" s="363"/>
      <c r="N20" s="363"/>
      <c r="O20" s="376"/>
      <c r="P20" s="362" t="s">
        <v>558</v>
      </c>
      <c r="Q20" s="363"/>
      <c r="R20" s="363"/>
      <c r="S20" s="376"/>
      <c r="T20" s="362" t="s">
        <v>565</v>
      </c>
      <c r="U20" s="363"/>
      <c r="V20" s="363"/>
      <c r="W20" s="376"/>
      <c r="X20" s="362" t="s">
        <v>566</v>
      </c>
      <c r="Y20" s="363"/>
      <c r="Z20" s="363"/>
      <c r="AA20" s="363"/>
      <c r="AB20" s="362" t="s">
        <v>574</v>
      </c>
      <c r="AC20" s="363"/>
      <c r="AD20" s="363"/>
      <c r="AE20" s="363"/>
      <c r="AF20" s="362" t="s">
        <v>575</v>
      </c>
      <c r="AG20" s="363"/>
      <c r="AH20" s="363"/>
      <c r="AI20" s="363"/>
      <c r="AJ20" s="362"/>
      <c r="AK20" s="363"/>
      <c r="AL20" s="363"/>
      <c r="AM20" s="363"/>
      <c r="AN20" s="377" t="s">
        <v>190</v>
      </c>
      <c r="AO20" s="378"/>
      <c r="AP20" s="54"/>
      <c r="AQ20" s="54"/>
      <c r="AR20" s="54"/>
    </row>
    <row r="21" spans="1:44" ht="99.75" customHeight="1" x14ac:dyDescent="0.3">
      <c r="A21" s="368"/>
      <c r="B21" s="368"/>
      <c r="C21" s="371"/>
      <c r="D21" s="371"/>
      <c r="E21" s="372"/>
      <c r="F21" s="372"/>
      <c r="G21" s="374"/>
      <c r="H21" s="358" t="s">
        <v>3</v>
      </c>
      <c r="I21" s="358"/>
      <c r="J21" s="358" t="s">
        <v>554</v>
      </c>
      <c r="K21" s="358"/>
      <c r="L21" s="358" t="s">
        <v>3</v>
      </c>
      <c r="M21" s="358"/>
      <c r="N21" s="358" t="s">
        <v>188</v>
      </c>
      <c r="O21" s="358"/>
      <c r="P21" s="358" t="s">
        <v>3</v>
      </c>
      <c r="Q21" s="358"/>
      <c r="R21" s="358" t="s">
        <v>188</v>
      </c>
      <c r="S21" s="358"/>
      <c r="T21" s="358" t="s">
        <v>3</v>
      </c>
      <c r="U21" s="358"/>
      <c r="V21" s="358" t="s">
        <v>188</v>
      </c>
      <c r="W21" s="358"/>
      <c r="X21" s="358" t="s">
        <v>3</v>
      </c>
      <c r="Y21" s="358"/>
      <c r="Z21" s="358" t="s">
        <v>188</v>
      </c>
      <c r="AA21" s="358"/>
      <c r="AB21" s="358" t="s">
        <v>3</v>
      </c>
      <c r="AC21" s="358"/>
      <c r="AD21" s="358" t="s">
        <v>188</v>
      </c>
      <c r="AE21" s="358"/>
      <c r="AF21" s="358" t="s">
        <v>3</v>
      </c>
      <c r="AG21" s="358"/>
      <c r="AH21" s="358" t="s">
        <v>188</v>
      </c>
      <c r="AI21" s="358"/>
      <c r="AJ21" s="358" t="s">
        <v>3</v>
      </c>
      <c r="AK21" s="358"/>
      <c r="AL21" s="358" t="s">
        <v>188</v>
      </c>
      <c r="AM21" s="358"/>
      <c r="AN21" s="379"/>
      <c r="AO21" s="380"/>
    </row>
    <row r="22" spans="1:44" ht="89.25" customHeight="1" x14ac:dyDescent="0.3">
      <c r="A22" s="369"/>
      <c r="B22" s="369"/>
      <c r="C22" s="181" t="s">
        <v>3</v>
      </c>
      <c r="D22" s="181" t="s">
        <v>188</v>
      </c>
      <c r="E22" s="53" t="s">
        <v>585</v>
      </c>
      <c r="F22" s="53" t="s">
        <v>584</v>
      </c>
      <c r="G22" s="375"/>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 t="shared" ref="D24:D64" si="1">N24+R24+V24+Z24+AD24+AH24</f>
        <v>0.85400000000000009</v>
      </c>
      <c r="E24" s="162">
        <v>0</v>
      </c>
      <c r="F24" s="161">
        <f t="shared" ref="F24" si="2">SUM(F25:F29)</f>
        <v>0.85400000000000009</v>
      </c>
      <c r="G24" s="161">
        <f t="shared" ref="G24:AL24" si="3">SUM(G25:G29)</f>
        <v>0</v>
      </c>
      <c r="H24" s="161">
        <f t="shared" ref="H24" si="4">SUM(H25:H29)</f>
        <v>0</v>
      </c>
      <c r="I24" s="161">
        <f t="shared" si="3"/>
        <v>0</v>
      </c>
      <c r="J24" s="161">
        <f t="shared" si="3"/>
        <v>0</v>
      </c>
      <c r="K24" s="161">
        <f t="shared" si="3"/>
        <v>0</v>
      </c>
      <c r="L24" s="161">
        <f t="shared" ref="L24:P24" si="5">SUM(L25:L29)</f>
        <v>0</v>
      </c>
      <c r="M24" s="161">
        <f t="shared" si="5"/>
        <v>0</v>
      </c>
      <c r="N24" s="161">
        <f t="shared" si="5"/>
        <v>0</v>
      </c>
      <c r="O24" s="161">
        <f t="shared" si="5"/>
        <v>0</v>
      </c>
      <c r="P24" s="161">
        <f t="shared" si="5"/>
        <v>0</v>
      </c>
      <c r="Q24" s="161">
        <f t="shared" si="3"/>
        <v>0</v>
      </c>
      <c r="R24" s="161">
        <f t="shared" si="3"/>
        <v>0</v>
      </c>
      <c r="S24" s="161">
        <f t="shared" si="3"/>
        <v>0</v>
      </c>
      <c r="T24" s="161">
        <f t="shared" si="3"/>
        <v>0</v>
      </c>
      <c r="U24" s="161">
        <f t="shared" si="3"/>
        <v>0</v>
      </c>
      <c r="V24" s="161">
        <f t="shared" si="3"/>
        <v>0.29759999999999998</v>
      </c>
      <c r="W24" s="161">
        <f t="shared" si="3"/>
        <v>0</v>
      </c>
      <c r="X24" s="161">
        <f t="shared" si="3"/>
        <v>0</v>
      </c>
      <c r="Y24" s="161">
        <f t="shared" si="3"/>
        <v>0</v>
      </c>
      <c r="Z24" s="161">
        <f t="shared" ref="Z24" si="6">SUM(Z25:Z29)</f>
        <v>0.55640000000000012</v>
      </c>
      <c r="AA24" s="161">
        <f t="shared" si="3"/>
        <v>0</v>
      </c>
      <c r="AB24" s="161">
        <f t="shared" si="3"/>
        <v>0</v>
      </c>
      <c r="AC24" s="161">
        <f t="shared" si="3"/>
        <v>0</v>
      </c>
      <c r="AD24" s="161">
        <f t="shared" si="3"/>
        <v>0</v>
      </c>
      <c r="AE24" s="161">
        <f t="shared" si="3"/>
        <v>0</v>
      </c>
      <c r="AF24" s="161">
        <f t="shared" si="3"/>
        <v>0</v>
      </c>
      <c r="AG24" s="161">
        <f t="shared" si="3"/>
        <v>0</v>
      </c>
      <c r="AH24" s="161">
        <f t="shared" si="3"/>
        <v>0</v>
      </c>
      <c r="AI24" s="161">
        <f t="shared" si="3"/>
        <v>0</v>
      </c>
      <c r="AJ24" s="161">
        <f t="shared" si="3"/>
        <v>0</v>
      </c>
      <c r="AK24" s="161">
        <f t="shared" si="3"/>
        <v>0</v>
      </c>
      <c r="AL24" s="161">
        <f t="shared" si="3"/>
        <v>0</v>
      </c>
      <c r="AM24" s="161">
        <f>SUM(AM25:AM29)</f>
        <v>0</v>
      </c>
      <c r="AN24" s="160">
        <f>H24+L24+P24+T24+AJ24+X24+AB24+AF24</f>
        <v>0</v>
      </c>
      <c r="AO24" s="160">
        <f>D24</f>
        <v>0.85400000000000009</v>
      </c>
    </row>
    <row r="25" spans="1:44" ht="24" customHeight="1" x14ac:dyDescent="0.3">
      <c r="A25" s="48" t="s">
        <v>186</v>
      </c>
      <c r="B25" s="29" t="s">
        <v>185</v>
      </c>
      <c r="C25" s="161">
        <f t="shared" ref="C25:C64" si="7">P25</f>
        <v>0</v>
      </c>
      <c r="D25" s="161">
        <f t="shared" si="1"/>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8">H25+L25+P25+T25+AJ25+X25+AB25+AF25</f>
        <v>0</v>
      </c>
      <c r="AO25" s="160">
        <f t="shared" ref="AO25:AO64" si="9">D25</f>
        <v>0</v>
      </c>
    </row>
    <row r="26" spans="1:44" x14ac:dyDescent="0.3">
      <c r="A26" s="48" t="s">
        <v>184</v>
      </c>
      <c r="B26" s="29" t="s">
        <v>183</v>
      </c>
      <c r="C26" s="161">
        <f t="shared" si="7"/>
        <v>0</v>
      </c>
      <c r="D26" s="161">
        <f t="shared" si="1"/>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8"/>
        <v>0</v>
      </c>
      <c r="AO26" s="160">
        <f t="shared" si="9"/>
        <v>0</v>
      </c>
    </row>
    <row r="27" spans="1:44" ht="31.2" x14ac:dyDescent="0.3">
      <c r="A27" s="48" t="s">
        <v>182</v>
      </c>
      <c r="B27" s="29" t="s">
        <v>445</v>
      </c>
      <c r="C27" s="161">
        <f>P27</f>
        <v>0</v>
      </c>
      <c r="D27" s="161">
        <f>N27+R27+V27+Z27+AD27+AH27</f>
        <v>0.85400000000000009</v>
      </c>
      <c r="E27" s="162">
        <v>0</v>
      </c>
      <c r="F27" s="162">
        <f>D27</f>
        <v>0.85400000000000009</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0.29759999999999998</v>
      </c>
      <c r="W27" s="162">
        <v>0</v>
      </c>
      <c r="X27" s="162">
        <v>0</v>
      </c>
      <c r="Y27" s="162">
        <v>0</v>
      </c>
      <c r="Z27" s="162">
        <v>0.55640000000000012</v>
      </c>
      <c r="AA27" s="162">
        <v>0</v>
      </c>
      <c r="AB27" s="162">
        <v>0</v>
      </c>
      <c r="AC27" s="162">
        <v>0</v>
      </c>
      <c r="AD27" s="162">
        <v>0</v>
      </c>
      <c r="AE27" s="162">
        <v>0</v>
      </c>
      <c r="AF27" s="162">
        <v>0</v>
      </c>
      <c r="AG27" s="162">
        <v>0</v>
      </c>
      <c r="AH27" s="162">
        <v>0</v>
      </c>
      <c r="AI27" s="162">
        <v>0</v>
      </c>
      <c r="AJ27" s="162">
        <v>0</v>
      </c>
      <c r="AK27" s="162">
        <v>0</v>
      </c>
      <c r="AL27" s="162">
        <v>0</v>
      </c>
      <c r="AM27" s="162">
        <v>0</v>
      </c>
      <c r="AN27" s="160">
        <f>H27+L27+P27+T27+AJ27+X27+AB27+AF27</f>
        <v>0</v>
      </c>
      <c r="AO27" s="160">
        <f>D27</f>
        <v>0.85400000000000009</v>
      </c>
    </row>
    <row r="28" spans="1:44" x14ac:dyDescent="0.3">
      <c r="A28" s="48" t="s">
        <v>181</v>
      </c>
      <c r="B28" s="29" t="s">
        <v>543</v>
      </c>
      <c r="C28" s="161">
        <f t="shared" si="7"/>
        <v>0</v>
      </c>
      <c r="D28" s="161">
        <f t="shared" ref="D28:D64" si="10">N28+R28+V28+Z28+AD28+AH28</f>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8"/>
        <v>0</v>
      </c>
      <c r="AO28" s="160">
        <f t="shared" si="9"/>
        <v>0</v>
      </c>
    </row>
    <row r="29" spans="1:44" x14ac:dyDescent="0.3">
      <c r="A29" s="48" t="s">
        <v>180</v>
      </c>
      <c r="B29" s="52" t="s">
        <v>179</v>
      </c>
      <c r="C29" s="161">
        <f t="shared" si="7"/>
        <v>0</v>
      </c>
      <c r="D29" s="161">
        <f t="shared" si="10"/>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8"/>
        <v>0</v>
      </c>
      <c r="AO29" s="160">
        <f t="shared" si="9"/>
        <v>0</v>
      </c>
    </row>
    <row r="30" spans="1:44" ht="46.8" x14ac:dyDescent="0.3">
      <c r="A30" s="51" t="s">
        <v>64</v>
      </c>
      <c r="B30" s="50" t="s">
        <v>178</v>
      </c>
      <c r="C30" s="161">
        <f t="shared" si="7"/>
        <v>0</v>
      </c>
      <c r="D30" s="161">
        <f t="shared" si="10"/>
        <v>0.71166666666666678</v>
      </c>
      <c r="E30" s="160">
        <v>0</v>
      </c>
      <c r="F30" s="160">
        <f>D30</f>
        <v>0.71166666666666678</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0.248</v>
      </c>
      <c r="W30" s="160">
        <f t="shared" si="12"/>
        <v>0</v>
      </c>
      <c r="X30" s="160">
        <f t="shared" si="12"/>
        <v>0</v>
      </c>
      <c r="Y30" s="160">
        <f t="shared" si="12"/>
        <v>0</v>
      </c>
      <c r="Z30" s="160">
        <f t="shared" ref="Z30" si="14">SUM(Z31:Z34)</f>
        <v>0.46366666666666678</v>
      </c>
      <c r="AA30" s="160">
        <f t="shared" si="12"/>
        <v>0</v>
      </c>
      <c r="AB30" s="160">
        <f t="shared" si="12"/>
        <v>0</v>
      </c>
      <c r="AC30" s="160">
        <f t="shared" si="12"/>
        <v>0</v>
      </c>
      <c r="AD30" s="160">
        <f t="shared" si="12"/>
        <v>0</v>
      </c>
      <c r="AE30" s="160">
        <f t="shared" si="12"/>
        <v>0</v>
      </c>
      <c r="AF30" s="160">
        <f t="shared" si="12"/>
        <v>0</v>
      </c>
      <c r="AG30" s="160">
        <f t="shared" si="12"/>
        <v>0</v>
      </c>
      <c r="AH30" s="160">
        <f t="shared" si="12"/>
        <v>0</v>
      </c>
      <c r="AI30" s="160">
        <f t="shared" si="12"/>
        <v>0</v>
      </c>
      <c r="AJ30" s="160">
        <f t="shared" si="12"/>
        <v>0</v>
      </c>
      <c r="AK30" s="160">
        <f t="shared" si="12"/>
        <v>0</v>
      </c>
      <c r="AL30" s="160">
        <f t="shared" si="12"/>
        <v>0</v>
      </c>
      <c r="AM30" s="160">
        <f t="shared" si="12"/>
        <v>0</v>
      </c>
      <c r="AN30" s="160">
        <f t="shared" si="12"/>
        <v>0</v>
      </c>
      <c r="AO30" s="160">
        <f t="shared" si="9"/>
        <v>0.71166666666666678</v>
      </c>
    </row>
    <row r="31" spans="1:44" x14ac:dyDescent="0.3">
      <c r="A31" s="51" t="s">
        <v>177</v>
      </c>
      <c r="B31" s="29" t="s">
        <v>176</v>
      </c>
      <c r="C31" s="161">
        <f t="shared" si="7"/>
        <v>0</v>
      </c>
      <c r="D31" s="161">
        <f t="shared" si="10"/>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8"/>
        <v>0</v>
      </c>
      <c r="AO31" s="160">
        <f t="shared" si="9"/>
        <v>0</v>
      </c>
    </row>
    <row r="32" spans="1:44" ht="31.2" x14ac:dyDescent="0.3">
      <c r="A32" s="51" t="s">
        <v>175</v>
      </c>
      <c r="B32" s="29" t="s">
        <v>174</v>
      </c>
      <c r="C32" s="161">
        <f t="shared" si="7"/>
        <v>0</v>
      </c>
      <c r="D32" s="161">
        <f t="shared" si="10"/>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8"/>
        <v>0</v>
      </c>
      <c r="AO32" s="160">
        <f t="shared" si="9"/>
        <v>0</v>
      </c>
    </row>
    <row r="33" spans="1:41" x14ac:dyDescent="0.3">
      <c r="A33" s="51" t="s">
        <v>173</v>
      </c>
      <c r="B33" s="29" t="s">
        <v>172</v>
      </c>
      <c r="C33" s="161">
        <f t="shared" si="7"/>
        <v>0</v>
      </c>
      <c r="D33" s="161">
        <f t="shared" si="10"/>
        <v>0.71166666666666678</v>
      </c>
      <c r="E33" s="169">
        <v>0</v>
      </c>
      <c r="F33" s="169">
        <f>D33</f>
        <v>0.71166666666666678</v>
      </c>
      <c r="G33" s="162">
        <v>0</v>
      </c>
      <c r="H33" s="169">
        <v>0</v>
      </c>
      <c r="I33" s="169">
        <v>0</v>
      </c>
      <c r="J33" s="169">
        <v>0</v>
      </c>
      <c r="K33" s="169">
        <v>0</v>
      </c>
      <c r="L33" s="169">
        <v>0</v>
      </c>
      <c r="M33" s="169">
        <v>0</v>
      </c>
      <c r="N33" s="169">
        <v>0</v>
      </c>
      <c r="O33" s="169">
        <v>0</v>
      </c>
      <c r="P33" s="169"/>
      <c r="Q33" s="169">
        <v>0</v>
      </c>
      <c r="R33" s="162">
        <v>0</v>
      </c>
      <c r="S33" s="169">
        <v>0</v>
      </c>
      <c r="T33" s="169">
        <v>0</v>
      </c>
      <c r="U33" s="169">
        <v>0</v>
      </c>
      <c r="V33" s="162">
        <f>V27/1.2</f>
        <v>0.248</v>
      </c>
      <c r="W33" s="169">
        <v>0</v>
      </c>
      <c r="X33" s="169">
        <v>0</v>
      </c>
      <c r="Y33" s="169">
        <v>0</v>
      </c>
      <c r="Z33" s="162">
        <f>Z27/1.2</f>
        <v>0.46366666666666678</v>
      </c>
      <c r="AA33" s="169">
        <v>0</v>
      </c>
      <c r="AB33" s="169">
        <v>0</v>
      </c>
      <c r="AC33" s="169">
        <v>0</v>
      </c>
      <c r="AD33" s="169">
        <v>0</v>
      </c>
      <c r="AE33" s="169">
        <v>0</v>
      </c>
      <c r="AF33" s="169">
        <v>0</v>
      </c>
      <c r="AG33" s="169">
        <v>0</v>
      </c>
      <c r="AH33" s="169">
        <v>0</v>
      </c>
      <c r="AI33" s="169">
        <v>0</v>
      </c>
      <c r="AJ33" s="169">
        <v>0</v>
      </c>
      <c r="AK33" s="169">
        <v>0</v>
      </c>
      <c r="AL33" s="169">
        <v>0</v>
      </c>
      <c r="AM33" s="169">
        <v>0</v>
      </c>
      <c r="AN33" s="160">
        <f t="shared" si="8"/>
        <v>0</v>
      </c>
      <c r="AO33" s="160">
        <f t="shared" si="9"/>
        <v>0.71166666666666678</v>
      </c>
    </row>
    <row r="34" spans="1:41" x14ac:dyDescent="0.3">
      <c r="A34" s="51" t="s">
        <v>171</v>
      </c>
      <c r="B34" s="29" t="s">
        <v>170</v>
      </c>
      <c r="C34" s="161">
        <f t="shared" si="7"/>
        <v>0</v>
      </c>
      <c r="D34" s="161">
        <f t="shared" si="10"/>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8"/>
        <v>0</v>
      </c>
      <c r="AO34" s="160">
        <f t="shared" si="9"/>
        <v>0</v>
      </c>
    </row>
    <row r="35" spans="1:41" ht="31.2" x14ac:dyDescent="0.3">
      <c r="A35" s="51" t="s">
        <v>63</v>
      </c>
      <c r="B35" s="50" t="s">
        <v>169</v>
      </c>
      <c r="C35" s="161">
        <f t="shared" si="7"/>
        <v>0</v>
      </c>
      <c r="D35" s="161">
        <f t="shared" si="10"/>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ref="Z35" si="19">SUM(Z36:Z42)</f>
        <v>0</v>
      </c>
      <c r="AA35" s="160">
        <f t="shared" si="16"/>
        <v>0</v>
      </c>
      <c r="AB35" s="160">
        <f t="shared" si="16"/>
        <v>0</v>
      </c>
      <c r="AC35" s="160">
        <f t="shared" si="16"/>
        <v>0</v>
      </c>
      <c r="AD35" s="160">
        <f t="shared" si="16"/>
        <v>0</v>
      </c>
      <c r="AE35" s="160">
        <f t="shared" si="16"/>
        <v>0</v>
      </c>
      <c r="AF35" s="160">
        <f t="shared" si="16"/>
        <v>0</v>
      </c>
      <c r="AG35" s="160">
        <f t="shared" si="16"/>
        <v>0</v>
      </c>
      <c r="AH35" s="160">
        <f t="shared" si="16"/>
        <v>0</v>
      </c>
      <c r="AI35" s="160">
        <f t="shared" si="16"/>
        <v>0</v>
      </c>
      <c r="AJ35" s="160">
        <f t="shared" si="16"/>
        <v>0</v>
      </c>
      <c r="AK35" s="160">
        <f t="shared" si="16"/>
        <v>0</v>
      </c>
      <c r="AL35" s="160">
        <f t="shared" si="16"/>
        <v>0</v>
      </c>
      <c r="AM35" s="160">
        <f t="shared" si="16"/>
        <v>0</v>
      </c>
      <c r="AN35" s="160">
        <f t="shared" si="16"/>
        <v>0</v>
      </c>
      <c r="AO35" s="160">
        <f t="shared" si="9"/>
        <v>0</v>
      </c>
    </row>
    <row r="36" spans="1:41" ht="31.2" x14ac:dyDescent="0.3">
      <c r="A36" s="48" t="s">
        <v>168</v>
      </c>
      <c r="B36" s="47" t="s">
        <v>167</v>
      </c>
      <c r="C36" s="161">
        <f t="shared" si="7"/>
        <v>0</v>
      </c>
      <c r="D36" s="161">
        <f t="shared" si="10"/>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8"/>
        <v>0</v>
      </c>
      <c r="AO36" s="160">
        <f t="shared" si="9"/>
        <v>0</v>
      </c>
    </row>
    <row r="37" spans="1:41" x14ac:dyDescent="0.3">
      <c r="A37" s="48" t="s">
        <v>166</v>
      </c>
      <c r="B37" s="47" t="s">
        <v>156</v>
      </c>
      <c r="C37" s="161">
        <f t="shared" si="7"/>
        <v>0</v>
      </c>
      <c r="D37" s="161">
        <f t="shared" si="10"/>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8"/>
        <v>0</v>
      </c>
      <c r="AO37" s="160">
        <f t="shared" si="9"/>
        <v>0</v>
      </c>
    </row>
    <row r="38" spans="1:41" x14ac:dyDescent="0.3">
      <c r="A38" s="48" t="s">
        <v>165</v>
      </c>
      <c r="B38" s="47" t="s">
        <v>154</v>
      </c>
      <c r="C38" s="161">
        <f t="shared" si="7"/>
        <v>0</v>
      </c>
      <c r="D38" s="161">
        <f t="shared" si="10"/>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8"/>
        <v>0</v>
      </c>
      <c r="AO38" s="160">
        <f t="shared" si="9"/>
        <v>0</v>
      </c>
    </row>
    <row r="39" spans="1:41" ht="31.2" x14ac:dyDescent="0.3">
      <c r="A39" s="48" t="s">
        <v>164</v>
      </c>
      <c r="B39" s="29" t="s">
        <v>152</v>
      </c>
      <c r="C39" s="161">
        <f t="shared" si="7"/>
        <v>0</v>
      </c>
      <c r="D39" s="161">
        <f t="shared" si="10"/>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8"/>
        <v>0</v>
      </c>
      <c r="AO39" s="160">
        <f t="shared" si="9"/>
        <v>0</v>
      </c>
    </row>
    <row r="40" spans="1:41" ht="31.2" x14ac:dyDescent="0.3">
      <c r="A40" s="48" t="s">
        <v>163</v>
      </c>
      <c r="B40" s="29" t="s">
        <v>150</v>
      </c>
      <c r="C40" s="161">
        <f t="shared" si="7"/>
        <v>0</v>
      </c>
      <c r="D40" s="161">
        <f t="shared" si="10"/>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8"/>
        <v>0</v>
      </c>
      <c r="AO40" s="160">
        <f t="shared" si="9"/>
        <v>0</v>
      </c>
    </row>
    <row r="41" spans="1:41" x14ac:dyDescent="0.3">
      <c r="A41" s="48" t="s">
        <v>162</v>
      </c>
      <c r="B41" s="29" t="s">
        <v>148</v>
      </c>
      <c r="C41" s="161">
        <f t="shared" si="7"/>
        <v>0</v>
      </c>
      <c r="D41" s="161">
        <f t="shared" si="10"/>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8"/>
        <v>0</v>
      </c>
      <c r="AO41" s="160">
        <f t="shared" si="9"/>
        <v>0</v>
      </c>
    </row>
    <row r="42" spans="1:41" ht="18.600000000000001" x14ac:dyDescent="0.3">
      <c r="A42" s="48" t="s">
        <v>161</v>
      </c>
      <c r="B42" s="47" t="s">
        <v>146</v>
      </c>
      <c r="C42" s="161">
        <f t="shared" si="7"/>
        <v>0</v>
      </c>
      <c r="D42" s="161">
        <f t="shared" si="10"/>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8"/>
        <v>0</v>
      </c>
      <c r="AO42" s="160">
        <f t="shared" si="9"/>
        <v>0</v>
      </c>
    </row>
    <row r="43" spans="1:41" x14ac:dyDescent="0.3">
      <c r="A43" s="51" t="s">
        <v>62</v>
      </c>
      <c r="B43" s="50" t="s">
        <v>160</v>
      </c>
      <c r="C43" s="161">
        <f t="shared" si="7"/>
        <v>0</v>
      </c>
      <c r="D43" s="161">
        <f t="shared" si="10"/>
        <v>0.71166666666666678</v>
      </c>
      <c r="E43" s="160">
        <v>0</v>
      </c>
      <c r="F43" s="160">
        <f>D43</f>
        <v>0.71166666666666678</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0.248</v>
      </c>
      <c r="W43" s="160">
        <f t="shared" si="20"/>
        <v>0</v>
      </c>
      <c r="X43" s="160">
        <f t="shared" si="20"/>
        <v>0</v>
      </c>
      <c r="Y43" s="160">
        <f t="shared" si="20"/>
        <v>0</v>
      </c>
      <c r="Z43" s="160">
        <f t="shared" ref="Z43" si="23">SUM(Z44:Z50)</f>
        <v>0.46366666666666678</v>
      </c>
      <c r="AA43" s="160">
        <f t="shared" si="20"/>
        <v>0</v>
      </c>
      <c r="AB43" s="160">
        <f t="shared" si="20"/>
        <v>0</v>
      </c>
      <c r="AC43" s="160">
        <f t="shared" si="20"/>
        <v>0</v>
      </c>
      <c r="AD43" s="160">
        <f t="shared" si="20"/>
        <v>0</v>
      </c>
      <c r="AE43" s="160">
        <f t="shared" si="20"/>
        <v>0</v>
      </c>
      <c r="AF43" s="160">
        <f t="shared" si="20"/>
        <v>0</v>
      </c>
      <c r="AG43" s="160">
        <f t="shared" si="20"/>
        <v>0</v>
      </c>
      <c r="AH43" s="160">
        <f t="shared" si="20"/>
        <v>0</v>
      </c>
      <c r="AI43" s="160">
        <f t="shared" si="20"/>
        <v>0</v>
      </c>
      <c r="AJ43" s="160">
        <f t="shared" si="20"/>
        <v>0</v>
      </c>
      <c r="AK43" s="160">
        <f t="shared" si="20"/>
        <v>0</v>
      </c>
      <c r="AL43" s="160">
        <f t="shared" si="20"/>
        <v>0</v>
      </c>
      <c r="AM43" s="160">
        <f t="shared" si="20"/>
        <v>0</v>
      </c>
      <c r="AN43" s="160">
        <f t="shared" si="20"/>
        <v>0</v>
      </c>
      <c r="AO43" s="160">
        <f t="shared" si="9"/>
        <v>0.71166666666666678</v>
      </c>
    </row>
    <row r="44" spans="1:41" x14ac:dyDescent="0.3">
      <c r="A44" s="48" t="s">
        <v>159</v>
      </c>
      <c r="B44" s="29" t="s">
        <v>158</v>
      </c>
      <c r="C44" s="161">
        <f t="shared" si="7"/>
        <v>0</v>
      </c>
      <c r="D44" s="161">
        <f t="shared" si="10"/>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8"/>
        <v>0</v>
      </c>
      <c r="AO44" s="160">
        <f t="shared" si="9"/>
        <v>0</v>
      </c>
    </row>
    <row r="45" spans="1:41" x14ac:dyDescent="0.3">
      <c r="A45" s="48" t="s">
        <v>157</v>
      </c>
      <c r="B45" s="29" t="s">
        <v>156</v>
      </c>
      <c r="C45" s="161">
        <f t="shared" si="7"/>
        <v>0</v>
      </c>
      <c r="D45" s="161">
        <f t="shared" si="10"/>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8"/>
        <v>0</v>
      </c>
      <c r="AO45" s="160">
        <f t="shared" si="9"/>
        <v>0</v>
      </c>
    </row>
    <row r="46" spans="1:41" x14ac:dyDescent="0.3">
      <c r="A46" s="48" t="s">
        <v>155</v>
      </c>
      <c r="B46" s="29" t="s">
        <v>154</v>
      </c>
      <c r="C46" s="161">
        <f t="shared" si="7"/>
        <v>0</v>
      </c>
      <c r="D46" s="161">
        <f t="shared" si="10"/>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8"/>
        <v>0</v>
      </c>
      <c r="AO46" s="160">
        <f t="shared" si="9"/>
        <v>0</v>
      </c>
    </row>
    <row r="47" spans="1:41" ht="31.2" x14ac:dyDescent="0.3">
      <c r="A47" s="48" t="s">
        <v>153</v>
      </c>
      <c r="B47" s="29" t="s">
        <v>152</v>
      </c>
      <c r="C47" s="161">
        <f t="shared" si="7"/>
        <v>0</v>
      </c>
      <c r="D47" s="161">
        <f t="shared" si="10"/>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8"/>
        <v>0</v>
      </c>
      <c r="AO47" s="160">
        <f t="shared" si="9"/>
        <v>0</v>
      </c>
    </row>
    <row r="48" spans="1:41" ht="31.2" x14ac:dyDescent="0.3">
      <c r="A48" s="48" t="s">
        <v>151</v>
      </c>
      <c r="B48" s="29" t="s">
        <v>150</v>
      </c>
      <c r="C48" s="161">
        <f t="shared" si="7"/>
        <v>0</v>
      </c>
      <c r="D48" s="161">
        <f t="shared" si="10"/>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8"/>
        <v>0</v>
      </c>
      <c r="AO48" s="160">
        <f t="shared" si="9"/>
        <v>0</v>
      </c>
    </row>
    <row r="49" spans="1:41" x14ac:dyDescent="0.3">
      <c r="A49" s="48" t="s">
        <v>149</v>
      </c>
      <c r="B49" s="29" t="s">
        <v>148</v>
      </c>
      <c r="C49" s="161">
        <f t="shared" si="7"/>
        <v>0</v>
      </c>
      <c r="D49" s="161">
        <f t="shared" si="10"/>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8"/>
        <v>0</v>
      </c>
      <c r="AO49" s="160">
        <f t="shared" si="9"/>
        <v>0</v>
      </c>
    </row>
    <row r="50" spans="1:41" ht="18.600000000000001" x14ac:dyDescent="0.3">
      <c r="A50" s="48" t="s">
        <v>147</v>
      </c>
      <c r="B50" s="47" t="s">
        <v>146</v>
      </c>
      <c r="C50" s="161">
        <f t="shared" si="7"/>
        <v>0</v>
      </c>
      <c r="D50" s="161">
        <f t="shared" si="10"/>
        <v>0.71166666666666678</v>
      </c>
      <c r="E50" s="162">
        <v>0</v>
      </c>
      <c r="F50" s="162">
        <f>D50</f>
        <v>0.71166666666666678</v>
      </c>
      <c r="G50" s="162">
        <v>0</v>
      </c>
      <c r="H50" s="162">
        <v>0</v>
      </c>
      <c r="I50" s="162">
        <v>0</v>
      </c>
      <c r="J50" s="162">
        <v>0</v>
      </c>
      <c r="K50" s="162">
        <v>0</v>
      </c>
      <c r="L50" s="162">
        <v>0</v>
      </c>
      <c r="M50" s="162">
        <v>0</v>
      </c>
      <c r="N50" s="162">
        <v>0</v>
      </c>
      <c r="O50" s="162">
        <v>0</v>
      </c>
      <c r="P50" s="162">
        <f>P30</f>
        <v>0</v>
      </c>
      <c r="Q50" s="162">
        <v>0</v>
      </c>
      <c r="R50" s="162">
        <v>0</v>
      </c>
      <c r="S50" s="162">
        <v>0</v>
      </c>
      <c r="T50" s="162">
        <v>0</v>
      </c>
      <c r="U50" s="162">
        <v>0</v>
      </c>
      <c r="V50" s="162">
        <f>V33</f>
        <v>0.248</v>
      </c>
      <c r="W50" s="162">
        <v>0</v>
      </c>
      <c r="X50" s="162">
        <v>0</v>
      </c>
      <c r="Y50" s="162">
        <v>0</v>
      </c>
      <c r="Z50" s="162">
        <f>Z33</f>
        <v>0.46366666666666678</v>
      </c>
      <c r="AA50" s="162">
        <v>0</v>
      </c>
      <c r="AB50" s="162">
        <v>0</v>
      </c>
      <c r="AC50" s="162">
        <v>0</v>
      </c>
      <c r="AD50" s="162">
        <v>0</v>
      </c>
      <c r="AE50" s="162">
        <v>0</v>
      </c>
      <c r="AF50" s="162">
        <v>0</v>
      </c>
      <c r="AG50" s="162">
        <v>0</v>
      </c>
      <c r="AH50" s="162">
        <v>0</v>
      </c>
      <c r="AI50" s="162">
        <v>0</v>
      </c>
      <c r="AJ50" s="162">
        <v>0</v>
      </c>
      <c r="AK50" s="162">
        <v>0</v>
      </c>
      <c r="AL50" s="162">
        <v>0</v>
      </c>
      <c r="AM50" s="162">
        <v>0</v>
      </c>
      <c r="AN50" s="160">
        <f t="shared" si="8"/>
        <v>0</v>
      </c>
      <c r="AO50" s="160">
        <f t="shared" si="9"/>
        <v>0.71166666666666678</v>
      </c>
    </row>
    <row r="51" spans="1:41" ht="35.25" customHeight="1" x14ac:dyDescent="0.3">
      <c r="A51" s="51" t="s">
        <v>60</v>
      </c>
      <c r="B51" s="50" t="s">
        <v>145</v>
      </c>
      <c r="C51" s="161">
        <f t="shared" si="7"/>
        <v>0</v>
      </c>
      <c r="D51" s="161">
        <f t="shared" si="10"/>
        <v>0.93766666666666676</v>
      </c>
      <c r="E51" s="160">
        <v>0</v>
      </c>
      <c r="F51" s="160">
        <f>F52</f>
        <v>0.93766666666666676</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0.47399999999999998</v>
      </c>
      <c r="W51" s="160">
        <v>0</v>
      </c>
      <c r="X51" s="160">
        <v>0</v>
      </c>
      <c r="Y51" s="160">
        <v>0</v>
      </c>
      <c r="Z51" s="160">
        <f>Z52</f>
        <v>0.46366666666666678</v>
      </c>
      <c r="AA51" s="160">
        <v>0</v>
      </c>
      <c r="AB51" s="160">
        <v>0</v>
      </c>
      <c r="AC51" s="160">
        <v>0</v>
      </c>
      <c r="AD51" s="160">
        <v>0</v>
      </c>
      <c r="AE51" s="160">
        <v>0</v>
      </c>
      <c r="AF51" s="160">
        <v>0</v>
      </c>
      <c r="AG51" s="160">
        <v>0</v>
      </c>
      <c r="AH51" s="160">
        <v>0</v>
      </c>
      <c r="AI51" s="160">
        <v>0</v>
      </c>
      <c r="AJ51" s="160">
        <v>0</v>
      </c>
      <c r="AK51" s="160">
        <v>0</v>
      </c>
      <c r="AL51" s="160">
        <v>0</v>
      </c>
      <c r="AM51" s="160">
        <v>0</v>
      </c>
      <c r="AN51" s="160">
        <f t="shared" si="8"/>
        <v>0</v>
      </c>
      <c r="AO51" s="160">
        <f t="shared" si="9"/>
        <v>0.93766666666666676</v>
      </c>
    </row>
    <row r="52" spans="1:41" x14ac:dyDescent="0.3">
      <c r="A52" s="48" t="s">
        <v>144</v>
      </c>
      <c r="B52" s="29" t="s">
        <v>143</v>
      </c>
      <c r="C52" s="161">
        <f t="shared" si="7"/>
        <v>0</v>
      </c>
      <c r="D52" s="161">
        <f t="shared" si="10"/>
        <v>0.93766666666666676</v>
      </c>
      <c r="E52" s="162">
        <v>0</v>
      </c>
      <c r="F52" s="162">
        <f>D52</f>
        <v>0.93766666666666676</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0.47399999999999998</v>
      </c>
      <c r="W52" s="162">
        <v>0</v>
      </c>
      <c r="X52" s="162">
        <v>0</v>
      </c>
      <c r="Y52" s="162">
        <v>0</v>
      </c>
      <c r="Z52" s="162">
        <f>Z50</f>
        <v>0.46366666666666678</v>
      </c>
      <c r="AA52" s="162">
        <v>0</v>
      </c>
      <c r="AB52" s="162">
        <v>0</v>
      </c>
      <c r="AC52" s="162">
        <v>0</v>
      </c>
      <c r="AD52" s="162">
        <v>0</v>
      </c>
      <c r="AE52" s="162">
        <v>0</v>
      </c>
      <c r="AF52" s="162">
        <v>0</v>
      </c>
      <c r="AG52" s="162">
        <v>0</v>
      </c>
      <c r="AH52" s="162">
        <v>0</v>
      </c>
      <c r="AI52" s="162">
        <v>0</v>
      </c>
      <c r="AJ52" s="162">
        <v>0</v>
      </c>
      <c r="AK52" s="162">
        <v>0</v>
      </c>
      <c r="AL52" s="162">
        <v>0</v>
      </c>
      <c r="AM52" s="162">
        <v>0</v>
      </c>
      <c r="AN52" s="160">
        <f t="shared" si="8"/>
        <v>0</v>
      </c>
      <c r="AO52" s="160">
        <f t="shared" si="9"/>
        <v>0.93766666666666676</v>
      </c>
    </row>
    <row r="53" spans="1:41" x14ac:dyDescent="0.3">
      <c r="A53" s="48" t="s">
        <v>142</v>
      </c>
      <c r="B53" s="29" t="s">
        <v>136</v>
      </c>
      <c r="C53" s="161">
        <f t="shared" si="7"/>
        <v>0</v>
      </c>
      <c r="D53" s="161">
        <f t="shared" si="10"/>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8"/>
        <v>0</v>
      </c>
      <c r="AO53" s="160">
        <f t="shared" si="9"/>
        <v>0</v>
      </c>
    </row>
    <row r="54" spans="1:41" x14ac:dyDescent="0.3">
      <c r="A54" s="48" t="s">
        <v>141</v>
      </c>
      <c r="B54" s="47" t="s">
        <v>135</v>
      </c>
      <c r="C54" s="161">
        <f t="shared" si="7"/>
        <v>0</v>
      </c>
      <c r="D54" s="161">
        <f t="shared" si="10"/>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8"/>
        <v>0</v>
      </c>
      <c r="AO54" s="160">
        <f t="shared" si="9"/>
        <v>0</v>
      </c>
    </row>
    <row r="55" spans="1:41" x14ac:dyDescent="0.3">
      <c r="A55" s="48" t="s">
        <v>140</v>
      </c>
      <c r="B55" s="47" t="s">
        <v>134</v>
      </c>
      <c r="C55" s="161">
        <f t="shared" si="7"/>
        <v>0</v>
      </c>
      <c r="D55" s="161">
        <f t="shared" si="10"/>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8"/>
        <v>0</v>
      </c>
      <c r="AO55" s="160">
        <f t="shared" si="9"/>
        <v>0</v>
      </c>
    </row>
    <row r="56" spans="1:41" x14ac:dyDescent="0.3">
      <c r="A56" s="48" t="s">
        <v>139</v>
      </c>
      <c r="B56" s="47" t="s">
        <v>133</v>
      </c>
      <c r="C56" s="161">
        <f t="shared" si="7"/>
        <v>0</v>
      </c>
      <c r="D56" s="161">
        <f t="shared" si="10"/>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8"/>
        <v>0</v>
      </c>
      <c r="AO56" s="160">
        <f t="shared" si="9"/>
        <v>0</v>
      </c>
    </row>
    <row r="57" spans="1:41" ht="18.600000000000001" x14ac:dyDescent="0.3">
      <c r="A57" s="48" t="s">
        <v>138</v>
      </c>
      <c r="B57" s="47" t="s">
        <v>132</v>
      </c>
      <c r="C57" s="161">
        <f t="shared" si="7"/>
        <v>0</v>
      </c>
      <c r="D57" s="161">
        <f t="shared" si="10"/>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c r="AA57" s="169">
        <v>0</v>
      </c>
      <c r="AB57" s="169">
        <v>0</v>
      </c>
      <c r="AC57" s="169">
        <v>0</v>
      </c>
      <c r="AD57" s="169">
        <v>0</v>
      </c>
      <c r="AE57" s="169">
        <v>0</v>
      </c>
      <c r="AF57" s="169">
        <v>0</v>
      </c>
      <c r="AG57" s="169">
        <v>0</v>
      </c>
      <c r="AH57" s="169">
        <v>0</v>
      </c>
      <c r="AI57" s="169">
        <v>0</v>
      </c>
      <c r="AJ57" s="169">
        <v>0</v>
      </c>
      <c r="AK57" s="169">
        <v>0</v>
      </c>
      <c r="AL57" s="169">
        <v>0</v>
      </c>
      <c r="AM57" s="169">
        <v>0</v>
      </c>
      <c r="AN57" s="160">
        <f t="shared" si="8"/>
        <v>0</v>
      </c>
      <c r="AO57" s="160">
        <f t="shared" si="9"/>
        <v>0</v>
      </c>
    </row>
    <row r="58" spans="1:41" ht="36.75" customHeight="1" x14ac:dyDescent="0.3">
      <c r="A58" s="51" t="s">
        <v>59</v>
      </c>
      <c r="B58" s="57" t="s">
        <v>236</v>
      </c>
      <c r="C58" s="161">
        <f t="shared" si="7"/>
        <v>0</v>
      </c>
      <c r="D58" s="161">
        <f t="shared" si="10"/>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8"/>
        <v>0</v>
      </c>
      <c r="AO58" s="160">
        <f t="shared" si="9"/>
        <v>0</v>
      </c>
    </row>
    <row r="59" spans="1:41" x14ac:dyDescent="0.3">
      <c r="A59" s="51" t="s">
        <v>57</v>
      </c>
      <c r="B59" s="50" t="s">
        <v>137</v>
      </c>
      <c r="C59" s="161">
        <f t="shared" si="7"/>
        <v>0</v>
      </c>
      <c r="D59" s="161">
        <f t="shared" si="10"/>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8"/>
        <v>0</v>
      </c>
      <c r="AO59" s="160">
        <f t="shared" si="9"/>
        <v>0</v>
      </c>
    </row>
    <row r="60" spans="1:41" x14ac:dyDescent="0.3">
      <c r="A60" s="48" t="s">
        <v>230</v>
      </c>
      <c r="B60" s="49" t="s">
        <v>158</v>
      </c>
      <c r="C60" s="161">
        <f t="shared" si="7"/>
        <v>0</v>
      </c>
      <c r="D60" s="161">
        <f t="shared" si="10"/>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8"/>
        <v>0</v>
      </c>
      <c r="AO60" s="160">
        <f t="shared" si="9"/>
        <v>0</v>
      </c>
    </row>
    <row r="61" spans="1:41" x14ac:dyDescent="0.3">
      <c r="A61" s="48" t="s">
        <v>231</v>
      </c>
      <c r="B61" s="49" t="s">
        <v>156</v>
      </c>
      <c r="C61" s="161">
        <f t="shared" si="7"/>
        <v>0</v>
      </c>
      <c r="D61" s="161">
        <f t="shared" si="10"/>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8"/>
        <v>0</v>
      </c>
      <c r="AO61" s="160">
        <f t="shared" si="9"/>
        <v>0</v>
      </c>
    </row>
    <row r="62" spans="1:41" x14ac:dyDescent="0.3">
      <c r="A62" s="48" t="s">
        <v>232</v>
      </c>
      <c r="B62" s="49" t="s">
        <v>154</v>
      </c>
      <c r="C62" s="161">
        <f t="shared" si="7"/>
        <v>0</v>
      </c>
      <c r="D62" s="161">
        <f t="shared" si="10"/>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8"/>
        <v>0</v>
      </c>
      <c r="AO62" s="160">
        <f t="shared" si="9"/>
        <v>0</v>
      </c>
    </row>
    <row r="63" spans="1:41" x14ac:dyDescent="0.3">
      <c r="A63" s="48" t="s">
        <v>233</v>
      </c>
      <c r="B63" s="49" t="s">
        <v>235</v>
      </c>
      <c r="C63" s="161">
        <f t="shared" si="7"/>
        <v>0</v>
      </c>
      <c r="D63" s="161">
        <f t="shared" si="10"/>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8"/>
        <v>0</v>
      </c>
      <c r="AO63" s="160">
        <f t="shared" si="9"/>
        <v>0</v>
      </c>
    </row>
    <row r="64" spans="1:41" ht="18.600000000000001" x14ac:dyDescent="0.3">
      <c r="A64" s="48" t="s">
        <v>234</v>
      </c>
      <c r="B64" s="47" t="s">
        <v>132</v>
      </c>
      <c r="C64" s="161">
        <f t="shared" si="7"/>
        <v>0</v>
      </c>
      <c r="D64" s="161">
        <f t="shared" si="10"/>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8"/>
        <v>0</v>
      </c>
      <c r="AO64" s="160">
        <f t="shared" si="9"/>
        <v>0</v>
      </c>
    </row>
    <row r="65" spans="1:40" x14ac:dyDescent="0.3">
      <c r="A65" s="44"/>
      <c r="B65" s="45"/>
      <c r="C65" s="45"/>
      <c r="D65" s="45"/>
      <c r="E65" s="45"/>
      <c r="F65" s="45"/>
      <c r="G65" s="45"/>
      <c r="H65" s="45"/>
      <c r="I65" s="45"/>
      <c r="J65" s="45"/>
      <c r="K65" s="45"/>
      <c r="L65" s="44"/>
      <c r="M65" s="44"/>
    </row>
    <row r="66" spans="1:40" ht="54" customHeight="1" x14ac:dyDescent="0.3">
      <c r="B66" s="359"/>
      <c r="C66" s="359"/>
      <c r="D66" s="359"/>
      <c r="E66" s="359"/>
      <c r="F66" s="359"/>
      <c r="G66" s="359"/>
      <c r="H66" s="359"/>
      <c r="I66" s="359"/>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59"/>
      <c r="C68" s="359"/>
      <c r="D68" s="359"/>
      <c r="E68" s="359"/>
      <c r="F68" s="359"/>
      <c r="G68" s="359"/>
      <c r="H68" s="359"/>
      <c r="I68" s="359"/>
      <c r="J68" s="41"/>
      <c r="K68" s="41"/>
    </row>
    <row r="70" spans="1:40" ht="36.75" customHeight="1" x14ac:dyDescent="0.3">
      <c r="B70" s="359"/>
      <c r="C70" s="359"/>
      <c r="D70" s="359"/>
      <c r="E70" s="359"/>
      <c r="F70" s="359"/>
      <c r="G70" s="359"/>
      <c r="H70" s="359"/>
      <c r="I70" s="359"/>
      <c r="J70" s="41"/>
      <c r="K70" s="41"/>
    </row>
    <row r="71" spans="1:40" x14ac:dyDescent="0.3">
      <c r="N71" s="42"/>
    </row>
    <row r="72" spans="1:40" ht="51" customHeight="1" x14ac:dyDescent="0.3">
      <c r="B72" s="359"/>
      <c r="C72" s="359"/>
      <c r="D72" s="359"/>
      <c r="E72" s="359"/>
      <c r="F72" s="359"/>
      <c r="G72" s="359"/>
      <c r="H72" s="359"/>
      <c r="I72" s="359"/>
      <c r="J72" s="41"/>
      <c r="K72" s="41"/>
      <c r="N72" s="42"/>
    </row>
    <row r="73" spans="1:40" ht="32.25" customHeight="1" x14ac:dyDescent="0.3">
      <c r="B73" s="359"/>
      <c r="C73" s="359"/>
      <c r="D73" s="359"/>
      <c r="E73" s="359"/>
      <c r="F73" s="359"/>
      <c r="G73" s="359"/>
      <c r="H73" s="359"/>
      <c r="I73" s="359"/>
      <c r="J73" s="41"/>
      <c r="K73" s="41"/>
    </row>
    <row r="74" spans="1:40" ht="51.75" customHeight="1" x14ac:dyDescent="0.3">
      <c r="B74" s="359"/>
      <c r="C74" s="359"/>
      <c r="D74" s="359"/>
      <c r="E74" s="359"/>
      <c r="F74" s="359"/>
      <c r="G74" s="359"/>
      <c r="H74" s="359"/>
      <c r="I74" s="359"/>
      <c r="J74" s="41"/>
      <c r="K74" s="41"/>
    </row>
    <row r="75" spans="1:40" ht="21.75" customHeight="1" x14ac:dyDescent="0.3">
      <c r="B75" s="361"/>
      <c r="C75" s="361"/>
      <c r="D75" s="361"/>
      <c r="E75" s="361"/>
      <c r="F75" s="361"/>
      <c r="G75" s="361"/>
      <c r="H75" s="361"/>
      <c r="I75" s="361"/>
      <c r="J75" s="112"/>
      <c r="K75" s="112"/>
    </row>
    <row r="76" spans="1:40" ht="23.25" customHeight="1" x14ac:dyDescent="0.3"/>
    <row r="77" spans="1:40" ht="18.75" customHeight="1" x14ac:dyDescent="0.3">
      <c r="B77" s="360"/>
      <c r="C77" s="360"/>
      <c r="D77" s="360"/>
      <c r="E77" s="360"/>
      <c r="F77" s="360"/>
      <c r="G77" s="360"/>
      <c r="H77" s="360"/>
      <c r="I77" s="360"/>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6:W42 Q25:W29 G25:G44 Q43:Y43 Q30:Y35 Q44:W64 AA31:AM34 AA43:AN43 AA30:AN30 AA35:AN35">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Y29 X36:Y42 X63:AA64 X44:Y62 AA44:AA62 AA36:AA42 AA25:AA29">
    <cfRule type="cellIs" dxfId="17" priority="29" operator="notEqual">
      <formula>0</formula>
    </cfRule>
  </conditionalFormatting>
  <conditionalFormatting sqref="X24:Y24 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I29 AF36:AI42 AF44:AI64">
    <cfRule type="cellIs" dxfId="13" priority="25" operator="notEqual">
      <formula>0</formula>
    </cfRule>
  </conditionalFormatting>
  <conditionalFormatting sqref="AF24: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Z25:Z32 Z34:Z62">
    <cfRule type="cellIs" dxfId="2" priority="3" operator="notEqual">
      <formula>0</formula>
    </cfRule>
  </conditionalFormatting>
  <conditionalFormatting sqref="Z24">
    <cfRule type="cellIs" dxfId="1" priority="2" operator="notEqual">
      <formula>0</formula>
    </cfRule>
  </conditionalFormatting>
  <conditionalFormatting sqref="Z33">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42"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1" t="str">
        <f>'1. паспорт местоположение'!A5:C5</f>
        <v>Год раскрытия информации: 2023 год</v>
      </c>
      <c r="B5" s="301"/>
      <c r="C5" s="301"/>
      <c r="D5" s="301"/>
      <c r="E5" s="301"/>
      <c r="F5" s="301"/>
      <c r="G5" s="301"/>
      <c r="H5" s="301"/>
      <c r="I5" s="301"/>
      <c r="J5" s="301"/>
      <c r="K5" s="301"/>
      <c r="L5" s="301"/>
      <c r="M5" s="301"/>
      <c r="N5" s="301"/>
      <c r="O5" s="301"/>
      <c r="P5" s="301"/>
      <c r="Q5" s="301"/>
      <c r="R5" s="301"/>
      <c r="S5" s="301"/>
      <c r="T5" s="301"/>
      <c r="U5" s="301"/>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295"/>
      <c r="Q9" s="295"/>
      <c r="R9" s="295"/>
      <c r="S9" s="295"/>
      <c r="T9" s="295"/>
      <c r="U9" s="29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6" t="s">
        <v>9</v>
      </c>
      <c r="B10" s="296"/>
      <c r="C10" s="296"/>
      <c r="D10" s="296"/>
      <c r="E10" s="296"/>
      <c r="F10" s="296"/>
      <c r="G10" s="296"/>
      <c r="H10" s="296"/>
      <c r="I10" s="296"/>
      <c r="J10" s="296"/>
      <c r="K10" s="296"/>
      <c r="L10" s="296"/>
      <c r="M10" s="296"/>
      <c r="N10" s="296"/>
      <c r="O10" s="296"/>
      <c r="P10" s="296"/>
      <c r="Q10" s="296"/>
      <c r="R10" s="296"/>
      <c r="S10" s="296"/>
      <c r="T10" s="296"/>
      <c r="U10" s="296"/>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5" t="str">
        <f>'1. паспорт местоположение'!A12:C12</f>
        <v>N_KGK_12</v>
      </c>
      <c r="B12" s="295"/>
      <c r="C12" s="295"/>
      <c r="D12" s="295"/>
      <c r="E12" s="295"/>
      <c r="F12" s="295"/>
      <c r="G12" s="295"/>
      <c r="H12" s="295"/>
      <c r="I12" s="295"/>
      <c r="J12" s="295"/>
      <c r="K12" s="295"/>
      <c r="L12" s="295"/>
      <c r="M12" s="295"/>
      <c r="N12" s="295"/>
      <c r="O12" s="295"/>
      <c r="P12" s="295"/>
      <c r="Q12" s="295"/>
      <c r="R12" s="295"/>
      <c r="S12" s="295"/>
      <c r="T12" s="295"/>
      <c r="U12" s="29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6" t="s">
        <v>8</v>
      </c>
      <c r="B13" s="296"/>
      <c r="C13" s="296"/>
      <c r="D13" s="296"/>
      <c r="E13" s="296"/>
      <c r="F13" s="296"/>
      <c r="G13" s="296"/>
      <c r="H13" s="296"/>
      <c r="I13" s="296"/>
      <c r="J13" s="296"/>
      <c r="K13" s="296"/>
      <c r="L13" s="296"/>
      <c r="M13" s="296"/>
      <c r="N13" s="296"/>
      <c r="O13" s="296"/>
      <c r="P13" s="296"/>
      <c r="Q13" s="296"/>
      <c r="R13" s="296"/>
      <c r="S13" s="296"/>
      <c r="T13" s="296"/>
      <c r="U13" s="296"/>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5" t="str">
        <f>'1. паспорт местоположение'!A15</f>
        <v>Поставка оргтехники для нужд АО "КГК"</v>
      </c>
      <c r="B15" s="295"/>
      <c r="C15" s="295"/>
      <c r="D15" s="295"/>
      <c r="E15" s="295"/>
      <c r="F15" s="295"/>
      <c r="G15" s="295"/>
      <c r="H15" s="295"/>
      <c r="I15" s="295"/>
      <c r="J15" s="295"/>
      <c r="K15" s="295"/>
      <c r="L15" s="295"/>
      <c r="M15" s="295"/>
      <c r="N15" s="295"/>
      <c r="O15" s="295"/>
      <c r="P15" s="295"/>
      <c r="Q15" s="295"/>
      <c r="R15" s="295"/>
      <c r="S15" s="295"/>
      <c r="T15" s="295"/>
      <c r="U15" s="29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6" t="s">
        <v>7</v>
      </c>
      <c r="B16" s="296"/>
      <c r="C16" s="296"/>
      <c r="D16" s="296"/>
      <c r="E16" s="296"/>
      <c r="F16" s="296"/>
      <c r="G16" s="296"/>
      <c r="H16" s="296"/>
      <c r="I16" s="296"/>
      <c r="J16" s="296"/>
      <c r="K16" s="296"/>
      <c r="L16" s="296"/>
      <c r="M16" s="296"/>
      <c r="N16" s="296"/>
      <c r="O16" s="296"/>
      <c r="P16" s="296"/>
      <c r="Q16" s="296"/>
      <c r="R16" s="296"/>
      <c r="S16" s="296"/>
      <c r="T16" s="296"/>
      <c r="U16" s="296"/>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ht="14.25" customHeight="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row>
    <row r="19" spans="1:48"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row>
    <row r="20" spans="1:4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x14ac:dyDescent="0.25">
      <c r="A21" s="405" t="s">
        <v>522</v>
      </c>
      <c r="B21" s="405"/>
      <c r="C21" s="405"/>
      <c r="D21" s="405"/>
      <c r="E21" s="405"/>
      <c r="F21" s="405"/>
      <c r="G21" s="405"/>
      <c r="H21" s="405"/>
      <c r="I21" s="405"/>
      <c r="J21" s="405"/>
      <c r="K21" s="405"/>
      <c r="L21" s="405"/>
      <c r="M21" s="405"/>
      <c r="N21" s="405"/>
      <c r="O21" s="405"/>
      <c r="P21" s="405"/>
      <c r="Q21" s="405"/>
      <c r="R21" s="405"/>
      <c r="S21" s="405"/>
      <c r="T21" s="405"/>
      <c r="U21" s="405"/>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1" t="s">
        <v>53</v>
      </c>
      <c r="B22" s="384" t="s">
        <v>25</v>
      </c>
      <c r="C22" s="381" t="s">
        <v>52</v>
      </c>
      <c r="D22" s="381" t="s">
        <v>51</v>
      </c>
      <c r="E22" s="387" t="s">
        <v>533</v>
      </c>
      <c r="F22" s="388"/>
      <c r="G22" s="388"/>
      <c r="H22" s="388"/>
      <c r="I22" s="388"/>
      <c r="J22" s="388"/>
      <c r="K22" s="388"/>
      <c r="L22" s="389"/>
      <c r="M22" s="381" t="s">
        <v>50</v>
      </c>
      <c r="N22" s="381" t="s">
        <v>49</v>
      </c>
      <c r="O22" s="381" t="s">
        <v>48</v>
      </c>
      <c r="P22" s="396" t="s">
        <v>266</v>
      </c>
      <c r="Q22" s="396" t="s">
        <v>47</v>
      </c>
      <c r="R22" s="396" t="s">
        <v>46</v>
      </c>
      <c r="S22" s="396" t="s">
        <v>45</v>
      </c>
      <c r="T22" s="396"/>
      <c r="U22" s="397" t="s">
        <v>44</v>
      </c>
      <c r="V22" s="397" t="s">
        <v>43</v>
      </c>
      <c r="W22" s="396" t="s">
        <v>42</v>
      </c>
      <c r="X22" s="396" t="s">
        <v>41</v>
      </c>
      <c r="Y22" s="396" t="s">
        <v>40</v>
      </c>
      <c r="Z22" s="398" t="s">
        <v>39</v>
      </c>
      <c r="AA22" s="396" t="s">
        <v>38</v>
      </c>
      <c r="AB22" s="396" t="s">
        <v>37</v>
      </c>
      <c r="AC22" s="396" t="s">
        <v>36</v>
      </c>
      <c r="AD22" s="396" t="s">
        <v>35</v>
      </c>
      <c r="AE22" s="396" t="s">
        <v>34</v>
      </c>
      <c r="AF22" s="396" t="s">
        <v>33</v>
      </c>
      <c r="AG22" s="396"/>
      <c r="AH22" s="396"/>
      <c r="AI22" s="396"/>
      <c r="AJ22" s="396"/>
      <c r="AK22" s="396"/>
      <c r="AL22" s="396" t="s">
        <v>32</v>
      </c>
      <c r="AM22" s="396"/>
      <c r="AN22" s="396"/>
      <c r="AO22" s="396"/>
      <c r="AP22" s="396" t="s">
        <v>31</v>
      </c>
      <c r="AQ22" s="396"/>
      <c r="AR22" s="396" t="s">
        <v>30</v>
      </c>
      <c r="AS22" s="396" t="s">
        <v>29</v>
      </c>
      <c r="AT22" s="396" t="s">
        <v>28</v>
      </c>
      <c r="AU22" s="396" t="s">
        <v>27</v>
      </c>
      <c r="AV22" s="401" t="s">
        <v>26</v>
      </c>
    </row>
    <row r="23" spans="1:48" ht="64.5" customHeight="1" x14ac:dyDescent="0.25">
      <c r="A23" s="382"/>
      <c r="B23" s="385"/>
      <c r="C23" s="382"/>
      <c r="D23" s="382"/>
      <c r="E23" s="390" t="s">
        <v>24</v>
      </c>
      <c r="F23" s="392" t="s">
        <v>136</v>
      </c>
      <c r="G23" s="392" t="s">
        <v>135</v>
      </c>
      <c r="H23" s="392" t="s">
        <v>134</v>
      </c>
      <c r="I23" s="399" t="s">
        <v>442</v>
      </c>
      <c r="J23" s="399" t="s">
        <v>443</v>
      </c>
      <c r="K23" s="399" t="s">
        <v>444</v>
      </c>
      <c r="L23" s="392" t="s">
        <v>81</v>
      </c>
      <c r="M23" s="382"/>
      <c r="N23" s="382"/>
      <c r="O23" s="382"/>
      <c r="P23" s="396"/>
      <c r="Q23" s="396"/>
      <c r="R23" s="396"/>
      <c r="S23" s="394" t="s">
        <v>3</v>
      </c>
      <c r="T23" s="394" t="s">
        <v>12</v>
      </c>
      <c r="U23" s="397"/>
      <c r="V23" s="397"/>
      <c r="W23" s="396"/>
      <c r="X23" s="396"/>
      <c r="Y23" s="396"/>
      <c r="Z23" s="396"/>
      <c r="AA23" s="396"/>
      <c r="AB23" s="396"/>
      <c r="AC23" s="396"/>
      <c r="AD23" s="396"/>
      <c r="AE23" s="396"/>
      <c r="AF23" s="396" t="s">
        <v>23</v>
      </c>
      <c r="AG23" s="396"/>
      <c r="AH23" s="396" t="s">
        <v>22</v>
      </c>
      <c r="AI23" s="396"/>
      <c r="AJ23" s="381" t="s">
        <v>21</v>
      </c>
      <c r="AK23" s="381" t="s">
        <v>20</v>
      </c>
      <c r="AL23" s="381" t="s">
        <v>19</v>
      </c>
      <c r="AM23" s="381" t="s">
        <v>18</v>
      </c>
      <c r="AN23" s="381" t="s">
        <v>17</v>
      </c>
      <c r="AO23" s="381" t="s">
        <v>16</v>
      </c>
      <c r="AP23" s="381" t="s">
        <v>15</v>
      </c>
      <c r="AQ23" s="403" t="s">
        <v>12</v>
      </c>
      <c r="AR23" s="396"/>
      <c r="AS23" s="396"/>
      <c r="AT23" s="396"/>
      <c r="AU23" s="396"/>
      <c r="AV23" s="402"/>
    </row>
    <row r="24" spans="1:48" ht="96.75" customHeight="1" x14ac:dyDescent="0.25">
      <c r="A24" s="383"/>
      <c r="B24" s="386"/>
      <c r="C24" s="383"/>
      <c r="D24" s="383"/>
      <c r="E24" s="391"/>
      <c r="F24" s="393"/>
      <c r="G24" s="393"/>
      <c r="H24" s="393"/>
      <c r="I24" s="400"/>
      <c r="J24" s="400"/>
      <c r="K24" s="400"/>
      <c r="L24" s="393"/>
      <c r="M24" s="383"/>
      <c r="N24" s="383"/>
      <c r="O24" s="383"/>
      <c r="P24" s="396"/>
      <c r="Q24" s="396"/>
      <c r="R24" s="396"/>
      <c r="S24" s="395"/>
      <c r="T24" s="395"/>
      <c r="U24" s="397"/>
      <c r="V24" s="397"/>
      <c r="W24" s="396"/>
      <c r="X24" s="396"/>
      <c r="Y24" s="396"/>
      <c r="Z24" s="396"/>
      <c r="AA24" s="396"/>
      <c r="AB24" s="396"/>
      <c r="AC24" s="396"/>
      <c r="AD24" s="396"/>
      <c r="AE24" s="396"/>
      <c r="AF24" s="107" t="s">
        <v>14</v>
      </c>
      <c r="AG24" s="107" t="s">
        <v>13</v>
      </c>
      <c r="AH24" s="108" t="s">
        <v>3</v>
      </c>
      <c r="AI24" s="108" t="s">
        <v>12</v>
      </c>
      <c r="AJ24" s="383"/>
      <c r="AK24" s="383"/>
      <c r="AL24" s="383"/>
      <c r="AM24" s="383"/>
      <c r="AN24" s="383"/>
      <c r="AO24" s="383"/>
      <c r="AP24" s="383"/>
      <c r="AQ24" s="404"/>
      <c r="AR24" s="396"/>
      <c r="AS24" s="396"/>
      <c r="AT24" s="396"/>
      <c r="AU24" s="396"/>
      <c r="AV24" s="402"/>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85" zoomScaleNormal="90" zoomScaleSheetLayoutView="85" workbookViewId="0">
      <selection activeCell="B29" sqref="B29"/>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2" t="str">
        <f>'1. паспорт местоположение'!A5:C5</f>
        <v>Год раскрытия информации: 2023 год</v>
      </c>
      <c r="B5" s="412"/>
      <c r="C5" s="56"/>
      <c r="D5" s="56"/>
      <c r="E5" s="56"/>
      <c r="F5" s="56"/>
      <c r="G5" s="56"/>
      <c r="H5" s="56"/>
    </row>
    <row r="6" spans="1:8" ht="17.399999999999999" x14ac:dyDescent="0.3">
      <c r="A6" s="113"/>
      <c r="B6" s="113"/>
      <c r="C6" s="113"/>
      <c r="D6" s="113"/>
      <c r="E6" s="113"/>
      <c r="F6" s="113"/>
      <c r="G6" s="113"/>
      <c r="H6" s="113"/>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13" t="str">
        <f>'1. паспорт местоположение'!A9:C9</f>
        <v xml:space="preserve">Акционерное общество "Калининградская генерирующая компания" </v>
      </c>
      <c r="B9" s="413"/>
      <c r="C9" s="7"/>
      <c r="D9" s="7"/>
      <c r="E9" s="7"/>
      <c r="F9" s="7"/>
      <c r="G9" s="7"/>
      <c r="H9" s="7"/>
    </row>
    <row r="10" spans="1:8" x14ac:dyDescent="0.3">
      <c r="A10" s="296" t="s">
        <v>9</v>
      </c>
      <c r="B10" s="296"/>
      <c r="C10" s="5"/>
      <c r="D10" s="5"/>
      <c r="E10" s="5"/>
      <c r="F10" s="5"/>
      <c r="G10" s="5"/>
      <c r="H10" s="5"/>
    </row>
    <row r="11" spans="1:8" ht="17.399999999999999" x14ac:dyDescent="0.3">
      <c r="A11" s="10"/>
      <c r="B11" s="10"/>
      <c r="C11" s="10"/>
      <c r="D11" s="10"/>
      <c r="E11" s="10"/>
      <c r="F11" s="10"/>
      <c r="G11" s="10"/>
      <c r="H11" s="10"/>
    </row>
    <row r="12" spans="1:8" ht="30.75" customHeight="1" x14ac:dyDescent="0.3">
      <c r="A12" s="413" t="str">
        <f>'1. паспорт местоположение'!A12:C12</f>
        <v>N_KGK_12</v>
      </c>
      <c r="B12" s="413"/>
      <c r="C12" s="7"/>
      <c r="D12" s="7"/>
      <c r="E12" s="7"/>
      <c r="F12" s="7"/>
      <c r="G12" s="7"/>
      <c r="H12" s="7"/>
    </row>
    <row r="13" spans="1:8" x14ac:dyDescent="0.3">
      <c r="A13" s="296" t="s">
        <v>8</v>
      </c>
      <c r="B13" s="296"/>
      <c r="C13" s="5"/>
      <c r="D13" s="5"/>
      <c r="E13" s="5"/>
      <c r="F13" s="5"/>
      <c r="G13" s="5"/>
      <c r="H13" s="5"/>
    </row>
    <row r="14" spans="1:8" ht="18" x14ac:dyDescent="0.3">
      <c r="A14" s="9"/>
      <c r="B14" s="9"/>
      <c r="C14" s="9"/>
      <c r="D14" s="9"/>
      <c r="E14" s="9"/>
      <c r="F14" s="9"/>
      <c r="G14" s="9"/>
      <c r="H14" s="9"/>
    </row>
    <row r="15" spans="1:8" ht="39" customHeight="1" x14ac:dyDescent="0.3">
      <c r="A15" s="406" t="str">
        <f>'1. паспорт местоположение'!A15:C15</f>
        <v>Поставка оргтехники для нужд АО "КГК"</v>
      </c>
      <c r="B15" s="406"/>
      <c r="C15" s="7"/>
      <c r="D15" s="7"/>
      <c r="E15" s="7"/>
      <c r="F15" s="7"/>
      <c r="G15" s="7"/>
      <c r="H15" s="7"/>
    </row>
    <row r="16" spans="1:8" x14ac:dyDescent="0.3">
      <c r="A16" s="296" t="s">
        <v>7</v>
      </c>
      <c r="B16" s="296"/>
      <c r="C16" s="5"/>
      <c r="D16" s="5"/>
      <c r="E16" s="5"/>
      <c r="F16" s="5"/>
      <c r="G16" s="5"/>
      <c r="H16" s="5"/>
    </row>
    <row r="17" spans="1:2" x14ac:dyDescent="0.3">
      <c r="B17" s="81"/>
    </row>
    <row r="18" spans="1:2" ht="33.75" customHeight="1" x14ac:dyDescent="0.3">
      <c r="A18" s="407" t="s">
        <v>523</v>
      </c>
      <c r="B18" s="408"/>
    </row>
    <row r="19" spans="1:2" x14ac:dyDescent="0.3">
      <c r="B19" s="25"/>
    </row>
    <row r="20" spans="1:2" ht="16.2" thickBot="1" x14ac:dyDescent="0.35">
      <c r="B20" s="82"/>
    </row>
    <row r="21" spans="1:2" ht="29.4" customHeight="1" thickBot="1" x14ac:dyDescent="0.35">
      <c r="A21" s="83" t="s">
        <v>390</v>
      </c>
      <c r="B21" s="84" t="str">
        <f>A15</f>
        <v>Поставка оргтехники для нужд АО "КГК"</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Оборудование</v>
      </c>
    </row>
    <row r="24" spans="1:2" ht="16.2" thickBot="1" x14ac:dyDescent="0.35">
      <c r="A24" s="83" t="s">
        <v>562</v>
      </c>
      <c r="B24" s="163" t="s">
        <v>555</v>
      </c>
    </row>
    <row r="25" spans="1:2" ht="16.2" thickBot="1" x14ac:dyDescent="0.35">
      <c r="A25" s="85" t="s">
        <v>392</v>
      </c>
      <c r="B25" s="84">
        <f>'3.3 паспорт описание'!C29</f>
        <v>2025</v>
      </c>
    </row>
    <row r="26" spans="1:2" ht="16.2" thickBot="1" x14ac:dyDescent="0.35">
      <c r="A26" s="86" t="s">
        <v>393</v>
      </c>
      <c r="B26" s="87" t="s">
        <v>555</v>
      </c>
    </row>
    <row r="27" spans="1:2" ht="16.2" thickBot="1" x14ac:dyDescent="0.35">
      <c r="A27" s="94" t="s">
        <v>567</v>
      </c>
      <c r="B27" s="116">
        <f>'3.3 паспорт описание'!C25</f>
        <v>0.85400000000000009</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09" t="s">
        <v>414</v>
      </c>
    </row>
    <row r="85" spans="1:2" x14ac:dyDescent="0.3">
      <c r="A85" s="92" t="s">
        <v>415</v>
      </c>
      <c r="B85" s="410"/>
    </row>
    <row r="86" spans="1:2" x14ac:dyDescent="0.3">
      <c r="A86" s="92" t="s">
        <v>416</v>
      </c>
      <c r="B86" s="410"/>
    </row>
    <row r="87" spans="1:2" x14ac:dyDescent="0.3">
      <c r="A87" s="92" t="s">
        <v>417</v>
      </c>
      <c r="B87" s="410"/>
    </row>
    <row r="88" spans="1:2" x14ac:dyDescent="0.3">
      <c r="A88" s="92" t="s">
        <v>418</v>
      </c>
      <c r="B88" s="410"/>
    </row>
    <row r="89" spans="1:2" ht="16.2" thickBot="1" x14ac:dyDescent="0.35">
      <c r="A89" s="93" t="s">
        <v>419</v>
      </c>
      <c r="B89" s="411"/>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09" t="s">
        <v>433</v>
      </c>
    </row>
    <row r="102" spans="1:2" x14ac:dyDescent="0.3">
      <c r="A102" s="92" t="s">
        <v>434</v>
      </c>
      <c r="B102" s="410"/>
    </row>
    <row r="103" spans="1:2" x14ac:dyDescent="0.3">
      <c r="A103" s="92" t="s">
        <v>435</v>
      </c>
      <c r="B103" s="410"/>
    </row>
    <row r="104" spans="1:2" x14ac:dyDescent="0.3">
      <c r="A104" s="92" t="s">
        <v>436</v>
      </c>
      <c r="B104" s="410"/>
    </row>
    <row r="105" spans="1:2" x14ac:dyDescent="0.3">
      <c r="A105" s="92" t="s">
        <v>437</v>
      </c>
      <c r="B105" s="410"/>
    </row>
    <row r="106" spans="1:2" ht="16.2" thickBot="1" x14ac:dyDescent="0.35">
      <c r="A106" s="102" t="s">
        <v>438</v>
      </c>
      <c r="B106" s="411"/>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1" t="str">
        <f>'1. паспорт местоположение'!A5:C5</f>
        <v>Год раскрытия информации: 2023 год</v>
      </c>
      <c r="B4" s="301"/>
      <c r="C4" s="301"/>
      <c r="D4" s="301"/>
      <c r="E4" s="301"/>
      <c r="F4" s="301"/>
      <c r="G4" s="301"/>
      <c r="H4" s="301"/>
      <c r="I4" s="301"/>
      <c r="J4" s="301"/>
      <c r="K4" s="301"/>
      <c r="L4" s="301"/>
      <c r="M4" s="301"/>
      <c r="N4" s="301"/>
      <c r="O4" s="301"/>
      <c r="P4" s="301"/>
      <c r="Q4" s="301"/>
      <c r="R4" s="301"/>
      <c r="S4" s="301"/>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295" t="str">
        <f>'1. паспорт местоположение'!A9:C9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10"/>
      <c r="U8" s="10"/>
      <c r="V8" s="10"/>
      <c r="W8" s="10"/>
      <c r="X8" s="10"/>
      <c r="Y8" s="10"/>
      <c r="Z8" s="10"/>
      <c r="AA8" s="10"/>
      <c r="AB8" s="10"/>
    </row>
    <row r="9" spans="1:28" s="8" customFormat="1" ht="17.399999999999999" x14ac:dyDescent="0.25">
      <c r="A9" s="296" t="s">
        <v>9</v>
      </c>
      <c r="B9" s="296"/>
      <c r="C9" s="296"/>
      <c r="D9" s="296"/>
      <c r="E9" s="296"/>
      <c r="F9" s="296"/>
      <c r="G9" s="296"/>
      <c r="H9" s="296"/>
      <c r="I9" s="296"/>
      <c r="J9" s="296"/>
      <c r="K9" s="296"/>
      <c r="L9" s="296"/>
      <c r="M9" s="296"/>
      <c r="N9" s="296"/>
      <c r="O9" s="296"/>
      <c r="P9" s="296"/>
      <c r="Q9" s="296"/>
      <c r="R9" s="296"/>
      <c r="S9" s="296"/>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295" t="str">
        <f>'1. паспорт местоположение'!A12:C12</f>
        <v>N_KGK_12</v>
      </c>
      <c r="B11" s="295"/>
      <c r="C11" s="295"/>
      <c r="D11" s="295"/>
      <c r="E11" s="295"/>
      <c r="F11" s="295"/>
      <c r="G11" s="295"/>
      <c r="H11" s="295"/>
      <c r="I11" s="295"/>
      <c r="J11" s="295"/>
      <c r="K11" s="295"/>
      <c r="L11" s="295"/>
      <c r="M11" s="295"/>
      <c r="N11" s="295"/>
      <c r="O11" s="295"/>
      <c r="P11" s="295"/>
      <c r="Q11" s="295"/>
      <c r="R11" s="295"/>
      <c r="S11" s="295"/>
      <c r="T11" s="10"/>
      <c r="U11" s="10"/>
      <c r="V11" s="10"/>
      <c r="W11" s="10"/>
      <c r="X11" s="10"/>
      <c r="Y11" s="10"/>
      <c r="Z11" s="10"/>
      <c r="AA11" s="10"/>
      <c r="AB11" s="10"/>
    </row>
    <row r="12" spans="1:28" s="8" customFormat="1" ht="17.399999999999999" x14ac:dyDescent="0.25">
      <c r="A12" s="296" t="s">
        <v>8</v>
      </c>
      <c r="B12" s="296"/>
      <c r="C12" s="296"/>
      <c r="D12" s="296"/>
      <c r="E12" s="296"/>
      <c r="F12" s="296"/>
      <c r="G12" s="296"/>
      <c r="H12" s="296"/>
      <c r="I12" s="296"/>
      <c r="J12" s="296"/>
      <c r="K12" s="296"/>
      <c r="L12" s="296"/>
      <c r="M12" s="296"/>
      <c r="N12" s="296"/>
      <c r="O12" s="296"/>
      <c r="P12" s="296"/>
      <c r="Q12" s="296"/>
      <c r="R12" s="296"/>
      <c r="S12" s="296"/>
      <c r="T12" s="10"/>
      <c r="U12" s="10"/>
      <c r="V12" s="10"/>
      <c r="W12" s="10"/>
      <c r="X12" s="10"/>
      <c r="Y12" s="10"/>
      <c r="Z12" s="10"/>
      <c r="AA12" s="10"/>
      <c r="AB12" s="10"/>
    </row>
    <row r="13" spans="1:28" s="8" customFormat="1" ht="15.75" customHeight="1" x14ac:dyDescent="0.25">
      <c r="A13" s="297"/>
      <c r="B13" s="297"/>
      <c r="C13" s="297"/>
      <c r="D13" s="297"/>
      <c r="E13" s="297"/>
      <c r="F13" s="297"/>
      <c r="G13" s="297"/>
      <c r="H13" s="297"/>
      <c r="I13" s="297"/>
      <c r="J13" s="297"/>
      <c r="K13" s="297"/>
      <c r="L13" s="297"/>
      <c r="M13" s="297"/>
      <c r="N13" s="297"/>
      <c r="O13" s="297"/>
      <c r="P13" s="297"/>
      <c r="Q13" s="297"/>
      <c r="R13" s="297"/>
      <c r="S13" s="297"/>
      <c r="T13" s="4"/>
      <c r="U13" s="4"/>
      <c r="V13" s="4"/>
      <c r="W13" s="4"/>
      <c r="X13" s="4"/>
      <c r="Y13" s="4"/>
      <c r="Z13" s="4"/>
      <c r="AA13" s="4"/>
      <c r="AB13" s="4"/>
    </row>
    <row r="14" spans="1:28" s="3" customFormat="1" ht="12" x14ac:dyDescent="0.25">
      <c r="A14" s="295" t="str">
        <f>'1. паспорт местоположение'!A15</f>
        <v>Поставка оргтехники для нужд АО "КГК"</v>
      </c>
      <c r="B14" s="295"/>
      <c r="C14" s="295"/>
      <c r="D14" s="295"/>
      <c r="E14" s="295"/>
      <c r="F14" s="295"/>
      <c r="G14" s="295"/>
      <c r="H14" s="295"/>
      <c r="I14" s="295"/>
      <c r="J14" s="295"/>
      <c r="K14" s="295"/>
      <c r="L14" s="295"/>
      <c r="M14" s="295"/>
      <c r="N14" s="295"/>
      <c r="O14" s="295"/>
      <c r="P14" s="295"/>
      <c r="Q14" s="295"/>
      <c r="R14" s="295"/>
      <c r="S14" s="295"/>
      <c r="T14" s="7"/>
      <c r="U14" s="7"/>
      <c r="V14" s="7"/>
      <c r="W14" s="7"/>
      <c r="X14" s="7"/>
      <c r="Y14" s="7"/>
      <c r="Z14" s="7"/>
      <c r="AA14" s="7"/>
      <c r="AB14" s="7"/>
    </row>
    <row r="15" spans="1:28" s="3" customFormat="1" ht="15" customHeight="1" x14ac:dyDescent="0.25">
      <c r="A15" s="296" t="s">
        <v>7</v>
      </c>
      <c r="B15" s="296"/>
      <c r="C15" s="296"/>
      <c r="D15" s="296"/>
      <c r="E15" s="296"/>
      <c r="F15" s="296"/>
      <c r="G15" s="296"/>
      <c r="H15" s="296"/>
      <c r="I15" s="296"/>
      <c r="J15" s="296"/>
      <c r="K15" s="296"/>
      <c r="L15" s="296"/>
      <c r="M15" s="296"/>
      <c r="N15" s="296"/>
      <c r="O15" s="296"/>
      <c r="P15" s="296"/>
      <c r="Q15" s="296"/>
      <c r="R15" s="296"/>
      <c r="S15" s="296"/>
      <c r="T15" s="5"/>
      <c r="U15" s="5"/>
      <c r="V15" s="5"/>
      <c r="W15" s="5"/>
      <c r="X15" s="5"/>
      <c r="Y15" s="5"/>
      <c r="Z15" s="5"/>
      <c r="AA15" s="5"/>
      <c r="AB15" s="5"/>
    </row>
    <row r="16" spans="1:28" s="3" customFormat="1" ht="15" customHeight="1" x14ac:dyDescent="0.25">
      <c r="A16" s="297"/>
      <c r="B16" s="297"/>
      <c r="C16" s="297"/>
      <c r="D16" s="297"/>
      <c r="E16" s="297"/>
      <c r="F16" s="297"/>
      <c r="G16" s="297"/>
      <c r="H16" s="297"/>
      <c r="I16" s="297"/>
      <c r="J16" s="297"/>
      <c r="K16" s="297"/>
      <c r="L16" s="297"/>
      <c r="M16" s="297"/>
      <c r="N16" s="297"/>
      <c r="O16" s="297"/>
      <c r="P16" s="297"/>
      <c r="Q16" s="297"/>
      <c r="R16" s="297"/>
      <c r="S16" s="297"/>
      <c r="T16" s="4"/>
      <c r="U16" s="4"/>
      <c r="V16" s="4"/>
      <c r="W16" s="4"/>
      <c r="X16" s="4"/>
      <c r="Y16" s="4"/>
    </row>
    <row r="17" spans="1:28" s="3" customFormat="1" ht="45.75" customHeight="1" x14ac:dyDescent="0.25">
      <c r="A17" s="298" t="s">
        <v>498</v>
      </c>
      <c r="B17" s="298"/>
      <c r="C17" s="298"/>
      <c r="D17" s="298"/>
      <c r="E17" s="298"/>
      <c r="F17" s="298"/>
      <c r="G17" s="298"/>
      <c r="H17" s="298"/>
      <c r="I17" s="298"/>
      <c r="J17" s="298"/>
      <c r="K17" s="298"/>
      <c r="L17" s="298"/>
      <c r="M17" s="298"/>
      <c r="N17" s="298"/>
      <c r="O17" s="298"/>
      <c r="P17" s="298"/>
      <c r="Q17" s="298"/>
      <c r="R17" s="298"/>
      <c r="S17" s="298"/>
      <c r="T17" s="6"/>
      <c r="U17" s="6"/>
      <c r="V17" s="6"/>
      <c r="W17" s="6"/>
      <c r="X17" s="6"/>
      <c r="Y17" s="6"/>
      <c r="Z17" s="6"/>
      <c r="AA17" s="6"/>
      <c r="AB17" s="6"/>
    </row>
    <row r="18" spans="1:28"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4"/>
      <c r="U18" s="4"/>
      <c r="V18" s="4"/>
      <c r="W18" s="4"/>
      <c r="X18" s="4"/>
      <c r="Y18" s="4"/>
    </row>
    <row r="19" spans="1:28" s="3" customFormat="1" ht="54" customHeight="1" x14ac:dyDescent="0.25">
      <c r="A19" s="302" t="s">
        <v>6</v>
      </c>
      <c r="B19" s="302" t="s">
        <v>104</v>
      </c>
      <c r="C19" s="303" t="s">
        <v>389</v>
      </c>
      <c r="D19" s="302" t="s">
        <v>388</v>
      </c>
      <c r="E19" s="302" t="s">
        <v>103</v>
      </c>
      <c r="F19" s="302" t="s">
        <v>102</v>
      </c>
      <c r="G19" s="302" t="s">
        <v>384</v>
      </c>
      <c r="H19" s="302" t="s">
        <v>101</v>
      </c>
      <c r="I19" s="302" t="s">
        <v>100</v>
      </c>
      <c r="J19" s="302" t="s">
        <v>99</v>
      </c>
      <c r="K19" s="302" t="s">
        <v>98</v>
      </c>
      <c r="L19" s="302" t="s">
        <v>97</v>
      </c>
      <c r="M19" s="302" t="s">
        <v>96</v>
      </c>
      <c r="N19" s="302" t="s">
        <v>95</v>
      </c>
      <c r="O19" s="302" t="s">
        <v>94</v>
      </c>
      <c r="P19" s="302" t="s">
        <v>93</v>
      </c>
      <c r="Q19" s="302" t="s">
        <v>387</v>
      </c>
      <c r="R19" s="302"/>
      <c r="S19" s="305" t="s">
        <v>491</v>
      </c>
      <c r="T19" s="4"/>
      <c r="U19" s="4"/>
      <c r="V19" s="4"/>
      <c r="W19" s="4"/>
      <c r="X19" s="4"/>
      <c r="Y19" s="4"/>
    </row>
    <row r="20" spans="1:28" s="3" customFormat="1" ht="180.75" customHeight="1" x14ac:dyDescent="0.25">
      <c r="A20" s="302"/>
      <c r="B20" s="302"/>
      <c r="C20" s="304"/>
      <c r="D20" s="302"/>
      <c r="E20" s="302"/>
      <c r="F20" s="302"/>
      <c r="G20" s="302"/>
      <c r="H20" s="302"/>
      <c r="I20" s="302"/>
      <c r="J20" s="302"/>
      <c r="K20" s="302"/>
      <c r="L20" s="302"/>
      <c r="M20" s="302"/>
      <c r="N20" s="302"/>
      <c r="O20" s="302"/>
      <c r="P20" s="302"/>
      <c r="Q20" s="23" t="s">
        <v>385</v>
      </c>
      <c r="R20" s="24" t="s">
        <v>386</v>
      </c>
      <c r="S20" s="305"/>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1" t="str">
        <f>'1. паспорт местоположение'!A5:C5</f>
        <v>Год раскрытия информации: 2023 год</v>
      </c>
      <c r="B6" s="301"/>
      <c r="C6" s="301"/>
      <c r="D6" s="301"/>
      <c r="E6" s="301"/>
      <c r="F6" s="301"/>
      <c r="G6" s="301"/>
      <c r="H6" s="301"/>
      <c r="I6" s="301"/>
      <c r="J6" s="301"/>
      <c r="K6" s="301"/>
      <c r="L6" s="301"/>
      <c r="M6" s="301"/>
      <c r="N6" s="301"/>
      <c r="O6" s="301"/>
      <c r="P6" s="301"/>
      <c r="Q6" s="301"/>
      <c r="R6" s="301"/>
      <c r="S6" s="301"/>
      <c r="T6" s="301"/>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295" t="str">
        <f>'1. паспорт местоположение'!A9:C9</f>
        <v xml:space="preserve">Акционерное общество "Калининградская генерирующая компания" </v>
      </c>
      <c r="B10" s="295"/>
      <c r="C10" s="295"/>
      <c r="D10" s="295"/>
      <c r="E10" s="295"/>
      <c r="F10" s="295"/>
      <c r="G10" s="295"/>
      <c r="H10" s="295"/>
      <c r="I10" s="295"/>
      <c r="J10" s="295"/>
      <c r="K10" s="295"/>
      <c r="L10" s="295"/>
      <c r="M10" s="295"/>
      <c r="N10" s="295"/>
      <c r="O10" s="295"/>
      <c r="P10" s="295"/>
      <c r="Q10" s="295"/>
      <c r="R10" s="295"/>
      <c r="S10" s="295"/>
      <c r="T10" s="295"/>
    </row>
    <row r="11" spans="1:20" s="8" customFormat="1" ht="18.75" customHeight="1" x14ac:dyDescent="0.25">
      <c r="A11" s="296" t="s">
        <v>9</v>
      </c>
      <c r="B11" s="296"/>
      <c r="C11" s="296"/>
      <c r="D11" s="296"/>
      <c r="E11" s="296"/>
      <c r="F11" s="296"/>
      <c r="G11" s="296"/>
      <c r="H11" s="296"/>
      <c r="I11" s="296"/>
      <c r="J11" s="296"/>
      <c r="K11" s="296"/>
      <c r="L11" s="296"/>
      <c r="M11" s="296"/>
      <c r="N11" s="296"/>
      <c r="O11" s="296"/>
      <c r="P11" s="296"/>
      <c r="Q11" s="296"/>
      <c r="R11" s="296"/>
      <c r="S11" s="296"/>
      <c r="T11" s="296"/>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295" t="str">
        <f>'1. паспорт местоположение'!A12:C12</f>
        <v>N_KGK_12</v>
      </c>
      <c r="B13" s="295"/>
      <c r="C13" s="295"/>
      <c r="D13" s="295"/>
      <c r="E13" s="295"/>
      <c r="F13" s="295"/>
      <c r="G13" s="295"/>
      <c r="H13" s="295"/>
      <c r="I13" s="295"/>
      <c r="J13" s="295"/>
      <c r="K13" s="295"/>
      <c r="L13" s="295"/>
      <c r="M13" s="295"/>
      <c r="N13" s="295"/>
      <c r="O13" s="295"/>
      <c r="P13" s="295"/>
      <c r="Q13" s="295"/>
      <c r="R13" s="295"/>
      <c r="S13" s="295"/>
      <c r="T13" s="295"/>
    </row>
    <row r="14" spans="1:20" s="8" customFormat="1" ht="18.75" customHeight="1" x14ac:dyDescent="0.25">
      <c r="A14" s="296" t="s">
        <v>8</v>
      </c>
      <c r="B14" s="296"/>
      <c r="C14" s="296"/>
      <c r="D14" s="296"/>
      <c r="E14" s="296"/>
      <c r="F14" s="296"/>
      <c r="G14" s="296"/>
      <c r="H14" s="296"/>
      <c r="I14" s="296"/>
      <c r="J14" s="296"/>
      <c r="K14" s="296"/>
      <c r="L14" s="296"/>
      <c r="M14" s="296"/>
      <c r="N14" s="296"/>
      <c r="O14" s="296"/>
      <c r="P14" s="296"/>
      <c r="Q14" s="296"/>
      <c r="R14" s="296"/>
      <c r="S14" s="296"/>
      <c r="T14" s="296"/>
    </row>
    <row r="15" spans="1:20" s="8" customFormat="1" ht="15.75" customHeight="1" x14ac:dyDescent="0.25">
      <c r="A15" s="297"/>
      <c r="B15" s="297"/>
      <c r="C15" s="297"/>
      <c r="D15" s="297"/>
      <c r="E15" s="297"/>
      <c r="F15" s="297"/>
      <c r="G15" s="297"/>
      <c r="H15" s="297"/>
      <c r="I15" s="297"/>
      <c r="J15" s="297"/>
      <c r="K15" s="297"/>
      <c r="L15" s="297"/>
      <c r="M15" s="297"/>
      <c r="N15" s="297"/>
      <c r="O15" s="297"/>
      <c r="P15" s="297"/>
      <c r="Q15" s="297"/>
      <c r="R15" s="297"/>
      <c r="S15" s="297"/>
      <c r="T15" s="297"/>
    </row>
    <row r="16" spans="1:20" s="3" customFormat="1" ht="12" x14ac:dyDescent="0.25">
      <c r="A16" s="295" t="str">
        <f>'1. паспорт местоположение'!A15</f>
        <v>Поставка оргтехники для нужд АО "КГК"</v>
      </c>
      <c r="B16" s="295"/>
      <c r="C16" s="295"/>
      <c r="D16" s="295"/>
      <c r="E16" s="295"/>
      <c r="F16" s="295"/>
      <c r="G16" s="295"/>
      <c r="H16" s="295"/>
      <c r="I16" s="295"/>
      <c r="J16" s="295"/>
      <c r="K16" s="295"/>
      <c r="L16" s="295"/>
      <c r="M16" s="295"/>
      <c r="N16" s="295"/>
      <c r="O16" s="295"/>
      <c r="P16" s="295"/>
      <c r="Q16" s="295"/>
      <c r="R16" s="295"/>
      <c r="S16" s="295"/>
      <c r="T16" s="295"/>
    </row>
    <row r="17" spans="1:113" s="3" customFormat="1" ht="15" customHeight="1" x14ac:dyDescent="0.25">
      <c r="A17" s="296" t="s">
        <v>7</v>
      </c>
      <c r="B17" s="296"/>
      <c r="C17" s="296"/>
      <c r="D17" s="296"/>
      <c r="E17" s="296"/>
      <c r="F17" s="296"/>
      <c r="G17" s="296"/>
      <c r="H17" s="296"/>
      <c r="I17" s="296"/>
      <c r="J17" s="296"/>
      <c r="K17" s="296"/>
      <c r="L17" s="296"/>
      <c r="M17" s="296"/>
      <c r="N17" s="296"/>
      <c r="O17" s="296"/>
      <c r="P17" s="296"/>
      <c r="Q17" s="296"/>
      <c r="R17" s="296"/>
      <c r="S17" s="296"/>
      <c r="T17" s="296"/>
    </row>
    <row r="18" spans="1:113" s="3" customFormat="1" ht="15" customHeight="1" x14ac:dyDescent="0.25">
      <c r="A18" s="297"/>
      <c r="B18" s="297"/>
      <c r="C18" s="297"/>
      <c r="D18" s="297"/>
      <c r="E18" s="297"/>
      <c r="F18" s="297"/>
      <c r="G18" s="297"/>
      <c r="H18" s="297"/>
      <c r="I18" s="297"/>
      <c r="J18" s="297"/>
      <c r="K18" s="297"/>
      <c r="L18" s="297"/>
      <c r="M18" s="297"/>
      <c r="N18" s="297"/>
      <c r="O18" s="297"/>
      <c r="P18" s="297"/>
      <c r="Q18" s="297"/>
      <c r="R18" s="297"/>
      <c r="S18" s="297"/>
      <c r="T18" s="297"/>
    </row>
    <row r="19" spans="1:113" s="3" customFormat="1" ht="15" customHeight="1" x14ac:dyDescent="0.25">
      <c r="A19" s="309" t="s">
        <v>503</v>
      </c>
      <c r="B19" s="309"/>
      <c r="C19" s="309"/>
      <c r="D19" s="309"/>
      <c r="E19" s="309"/>
      <c r="F19" s="309"/>
      <c r="G19" s="309"/>
      <c r="H19" s="309"/>
      <c r="I19" s="309"/>
      <c r="J19" s="309"/>
      <c r="K19" s="309"/>
      <c r="L19" s="309"/>
      <c r="M19" s="309"/>
      <c r="N19" s="309"/>
      <c r="O19" s="309"/>
      <c r="P19" s="309"/>
      <c r="Q19" s="309"/>
      <c r="R19" s="309"/>
      <c r="S19" s="309"/>
      <c r="T19" s="309"/>
    </row>
    <row r="20" spans="1:113" s="31" customFormat="1" ht="21" customHeight="1" x14ac:dyDescent="0.3">
      <c r="A20" s="310"/>
      <c r="B20" s="310"/>
      <c r="C20" s="310"/>
      <c r="D20" s="310"/>
      <c r="E20" s="310"/>
      <c r="F20" s="310"/>
      <c r="G20" s="310"/>
      <c r="H20" s="310"/>
      <c r="I20" s="310"/>
      <c r="J20" s="310"/>
      <c r="K20" s="310"/>
      <c r="L20" s="310"/>
      <c r="M20" s="310"/>
      <c r="N20" s="310"/>
      <c r="O20" s="310"/>
      <c r="P20" s="310"/>
      <c r="Q20" s="310"/>
      <c r="R20" s="310"/>
      <c r="S20" s="310"/>
      <c r="T20" s="310"/>
    </row>
    <row r="21" spans="1:113" ht="46.5" customHeight="1" x14ac:dyDescent="0.3">
      <c r="A21" s="311" t="s">
        <v>6</v>
      </c>
      <c r="B21" s="314" t="s">
        <v>229</v>
      </c>
      <c r="C21" s="315"/>
      <c r="D21" s="318" t="s">
        <v>126</v>
      </c>
      <c r="E21" s="314" t="s">
        <v>532</v>
      </c>
      <c r="F21" s="315"/>
      <c r="G21" s="314" t="s">
        <v>280</v>
      </c>
      <c r="H21" s="315"/>
      <c r="I21" s="314" t="s">
        <v>125</v>
      </c>
      <c r="J21" s="315"/>
      <c r="K21" s="318" t="s">
        <v>124</v>
      </c>
      <c r="L21" s="314" t="s">
        <v>123</v>
      </c>
      <c r="M21" s="315"/>
      <c r="N21" s="314" t="s">
        <v>528</v>
      </c>
      <c r="O21" s="315"/>
      <c r="P21" s="318" t="s">
        <v>122</v>
      </c>
      <c r="Q21" s="306" t="s">
        <v>121</v>
      </c>
      <c r="R21" s="307"/>
      <c r="S21" s="306" t="s">
        <v>120</v>
      </c>
      <c r="T21" s="308"/>
    </row>
    <row r="22" spans="1:113" ht="204.75" customHeight="1" x14ac:dyDescent="0.3">
      <c r="A22" s="312"/>
      <c r="B22" s="316"/>
      <c r="C22" s="317"/>
      <c r="D22" s="321"/>
      <c r="E22" s="316"/>
      <c r="F22" s="317"/>
      <c r="G22" s="316"/>
      <c r="H22" s="317"/>
      <c r="I22" s="316"/>
      <c r="J22" s="317"/>
      <c r="K22" s="319"/>
      <c r="L22" s="316"/>
      <c r="M22" s="317"/>
      <c r="N22" s="316"/>
      <c r="O22" s="317"/>
      <c r="P22" s="319"/>
      <c r="Q22" s="67" t="s">
        <v>119</v>
      </c>
      <c r="R22" s="67" t="s">
        <v>502</v>
      </c>
      <c r="S22" s="67" t="s">
        <v>118</v>
      </c>
      <c r="T22" s="67" t="s">
        <v>117</v>
      </c>
    </row>
    <row r="23" spans="1:113" ht="51.75" customHeight="1" x14ac:dyDescent="0.3">
      <c r="A23" s="313"/>
      <c r="B23" s="67" t="s">
        <v>115</v>
      </c>
      <c r="C23" s="67" t="s">
        <v>116</v>
      </c>
      <c r="D23" s="319"/>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0" t="s">
        <v>538</v>
      </c>
      <c r="C29" s="320"/>
      <c r="D29" s="320"/>
      <c r="E29" s="320"/>
      <c r="F29" s="320"/>
      <c r="G29" s="320"/>
      <c r="H29" s="320"/>
      <c r="I29" s="320"/>
      <c r="J29" s="320"/>
      <c r="K29" s="320"/>
      <c r="L29" s="320"/>
      <c r="M29" s="320"/>
      <c r="N29" s="320"/>
      <c r="O29" s="320"/>
      <c r="P29" s="320"/>
      <c r="Q29" s="320"/>
      <c r="R29" s="320"/>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1" t="str">
        <f>'1. паспорт местоположение'!A5:C5</f>
        <v>Год раскрытия информации: 2023 год</v>
      </c>
      <c r="B5" s="301"/>
      <c r="C5" s="301"/>
      <c r="D5" s="301"/>
      <c r="E5" s="301"/>
      <c r="F5" s="301"/>
      <c r="G5" s="301"/>
      <c r="H5" s="301"/>
      <c r="I5" s="301"/>
      <c r="J5" s="301"/>
      <c r="K5" s="301"/>
      <c r="L5" s="301"/>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5" t="s">
        <v>563</v>
      </c>
      <c r="F12" s="295"/>
      <c r="G12" s="29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9"/>
      <c r="F18" s="309"/>
      <c r="G18" s="309"/>
      <c r="H18" s="309"/>
      <c r="I18" s="309"/>
      <c r="J18" s="309"/>
      <c r="K18" s="309"/>
      <c r="L18" s="309"/>
      <c r="M18" s="309"/>
      <c r="N18" s="309"/>
      <c r="O18" s="309"/>
      <c r="P18" s="309"/>
      <c r="Q18" s="309"/>
      <c r="R18" s="309"/>
      <c r="S18" s="309"/>
      <c r="T18" s="309"/>
      <c r="U18" s="309"/>
      <c r="V18" s="309"/>
      <c r="W18" s="309"/>
      <c r="X18" s="309"/>
      <c r="Y18" s="309"/>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8" t="s">
        <v>6</v>
      </c>
      <c r="B21" s="314" t="s">
        <v>512</v>
      </c>
      <c r="C21" s="315"/>
      <c r="D21" s="314" t="s">
        <v>514</v>
      </c>
      <c r="E21" s="315"/>
      <c r="F21" s="306" t="s">
        <v>98</v>
      </c>
      <c r="G21" s="308"/>
      <c r="H21" s="308"/>
      <c r="I21" s="307"/>
      <c r="J21" s="318" t="s">
        <v>515</v>
      </c>
      <c r="K21" s="314" t="s">
        <v>516</v>
      </c>
      <c r="L21" s="315"/>
      <c r="M21" s="314" t="s">
        <v>517</v>
      </c>
      <c r="N21" s="315"/>
      <c r="O21" s="314" t="s">
        <v>504</v>
      </c>
      <c r="P21" s="315"/>
      <c r="Q21" s="314" t="s">
        <v>131</v>
      </c>
      <c r="R21" s="315"/>
      <c r="S21" s="318" t="s">
        <v>130</v>
      </c>
      <c r="T21" s="318" t="s">
        <v>518</v>
      </c>
      <c r="U21" s="318" t="s">
        <v>513</v>
      </c>
      <c r="V21" s="314" t="s">
        <v>129</v>
      </c>
      <c r="W21" s="315"/>
      <c r="X21" s="306" t="s">
        <v>121</v>
      </c>
      <c r="Y21" s="308"/>
      <c r="Z21" s="306" t="s">
        <v>120</v>
      </c>
      <c r="AA21" s="308"/>
    </row>
    <row r="22" spans="1:27" ht="216" customHeight="1" x14ac:dyDescent="0.3">
      <c r="A22" s="321"/>
      <c r="B22" s="316"/>
      <c r="C22" s="317"/>
      <c r="D22" s="316"/>
      <c r="E22" s="317"/>
      <c r="F22" s="306" t="s">
        <v>128</v>
      </c>
      <c r="G22" s="307"/>
      <c r="H22" s="306" t="s">
        <v>127</v>
      </c>
      <c r="I22" s="307"/>
      <c r="J22" s="319"/>
      <c r="K22" s="316"/>
      <c r="L22" s="317"/>
      <c r="M22" s="316"/>
      <c r="N22" s="317"/>
      <c r="O22" s="316"/>
      <c r="P22" s="317"/>
      <c r="Q22" s="316"/>
      <c r="R22" s="317"/>
      <c r="S22" s="319"/>
      <c r="T22" s="319"/>
      <c r="U22" s="319"/>
      <c r="V22" s="316"/>
      <c r="W22" s="317"/>
      <c r="X22" s="67" t="s">
        <v>119</v>
      </c>
      <c r="Y22" s="67" t="s">
        <v>502</v>
      </c>
      <c r="Z22" s="67" t="s">
        <v>118</v>
      </c>
      <c r="AA22" s="67" t="s">
        <v>117</v>
      </c>
    </row>
    <row r="23" spans="1:27" ht="60" customHeight="1" x14ac:dyDescent="0.3">
      <c r="A23" s="319"/>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9" sqref="A1:XFD1048576"/>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89" t="str">
        <f>'1. паспорт местоположение'!A5:C5</f>
        <v>Год раскрытия информации: 2023 год</v>
      </c>
      <c r="B5" s="289"/>
      <c r="C5" s="289"/>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6" t="s">
        <v>10</v>
      </c>
      <c r="B7" s="326"/>
      <c r="C7" s="326"/>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6"/>
      <c r="B8" s="326"/>
      <c r="C8" s="326"/>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2" t="str">
        <f>'1. паспорт местоположение'!A9:C9</f>
        <v xml:space="preserve">Акционерное общество "Калининградская генерирующая компания" </v>
      </c>
      <c r="B9" s="322"/>
      <c r="C9" s="322"/>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3" t="s">
        <v>9</v>
      </c>
      <c r="B10" s="323"/>
      <c r="C10" s="323"/>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6"/>
      <c r="B11" s="326"/>
      <c r="C11" s="326"/>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2" t="str">
        <f>'1. паспорт местоположение'!A12:C12</f>
        <v>N_KGK_12</v>
      </c>
      <c r="B12" s="322"/>
      <c r="C12" s="322"/>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3" t="s">
        <v>8</v>
      </c>
      <c r="B13" s="323"/>
      <c r="C13" s="323"/>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4"/>
      <c r="B14" s="324"/>
      <c r="C14" s="324"/>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2" t="str">
        <f>'1. паспорт местоположение'!A15</f>
        <v>Поставка оргтехники для нужд АО "КГК"</v>
      </c>
      <c r="B15" s="322"/>
      <c r="C15" s="322"/>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3" t="s">
        <v>7</v>
      </c>
      <c r="B16" s="323"/>
      <c r="C16" s="323"/>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4"/>
      <c r="B17" s="324"/>
      <c r="C17" s="324"/>
      <c r="D17" s="233"/>
      <c r="E17" s="233"/>
      <c r="F17" s="233"/>
      <c r="G17" s="233"/>
      <c r="H17" s="233"/>
      <c r="I17" s="233"/>
      <c r="J17" s="233"/>
      <c r="K17" s="233"/>
      <c r="L17" s="233"/>
      <c r="M17" s="233"/>
      <c r="N17" s="233"/>
      <c r="O17" s="233"/>
      <c r="P17" s="233"/>
      <c r="Q17" s="233"/>
      <c r="R17" s="233"/>
    </row>
    <row r="18" spans="1:21" s="234" customFormat="1" ht="17.399999999999999" x14ac:dyDescent="0.25">
      <c r="A18" s="325" t="s">
        <v>497</v>
      </c>
      <c r="B18" s="325"/>
      <c r="C18" s="325"/>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Доукомплектовать рабочие места сотрудников организации</v>
      </c>
      <c r="D22" s="232"/>
      <c r="E22" s="232"/>
      <c r="F22" s="233"/>
      <c r="G22" s="233"/>
      <c r="H22" s="233"/>
      <c r="I22" s="233"/>
      <c r="J22" s="233"/>
      <c r="K22" s="233"/>
      <c r="L22" s="233"/>
      <c r="M22" s="233"/>
      <c r="N22" s="233"/>
      <c r="O22" s="233"/>
      <c r="P22" s="233"/>
    </row>
    <row r="23" spans="1:21" ht="31.2" x14ac:dyDescent="0.3">
      <c r="A23" s="239" t="s">
        <v>64</v>
      </c>
      <c r="B23" s="240" t="s">
        <v>61</v>
      </c>
      <c r="C23" s="241" t="str">
        <f>C22</f>
        <v>Доукомплектовать рабочие места сотрудников организации</v>
      </c>
    </row>
    <row r="24" spans="1:21" ht="46.8" x14ac:dyDescent="0.3">
      <c r="A24" s="239" t="s">
        <v>63</v>
      </c>
      <c r="B24" s="240" t="s">
        <v>530</v>
      </c>
      <c r="C24" s="252" t="s">
        <v>583</v>
      </c>
    </row>
    <row r="25" spans="1:21" ht="31.2" x14ac:dyDescent="0.3">
      <c r="A25" s="239" t="s">
        <v>62</v>
      </c>
      <c r="B25" s="240" t="s">
        <v>531</v>
      </c>
      <c r="C25" s="264">
        <f>'1. паспорт местоположение'!C48</f>
        <v>0.85400000000000009</v>
      </c>
    </row>
    <row r="26" spans="1:21" ht="31.2" x14ac:dyDescent="0.3">
      <c r="A26" s="239" t="s">
        <v>60</v>
      </c>
      <c r="B26" s="240" t="s">
        <v>237</v>
      </c>
      <c r="C26" s="236" t="s">
        <v>578</v>
      </c>
    </row>
    <row r="27" spans="1:21" ht="46.8" x14ac:dyDescent="0.3">
      <c r="A27" s="239" t="s">
        <v>59</v>
      </c>
      <c r="B27" s="240" t="s">
        <v>511</v>
      </c>
      <c r="C27" s="252" t="s">
        <v>577</v>
      </c>
    </row>
    <row r="28" spans="1:21" ht="15.6" x14ac:dyDescent="0.3">
      <c r="A28" s="239" t="s">
        <v>57</v>
      </c>
      <c r="B28" s="240" t="s">
        <v>58</v>
      </c>
      <c r="C28" s="258">
        <v>2024</v>
      </c>
    </row>
    <row r="29" spans="1:21" ht="15.6" x14ac:dyDescent="0.3">
      <c r="A29" s="239" t="s">
        <v>55</v>
      </c>
      <c r="B29" s="236" t="s">
        <v>56</v>
      </c>
      <c r="C29" s="258">
        <v>2025</v>
      </c>
    </row>
    <row r="30" spans="1:21" ht="31.2" x14ac:dyDescent="0.3">
      <c r="A30" s="239" t="s">
        <v>74</v>
      </c>
      <c r="B30" s="236" t="s">
        <v>54</v>
      </c>
      <c r="C30" s="236" t="s">
        <v>582</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1" t="str">
        <f>'1. паспорт местоположение'!A5:C5</f>
        <v>Год раскрытия информации: 2023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295" t="str">
        <f>'1. паспорт местоположение'!A9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7"/>
      <c r="AB8" s="7"/>
    </row>
    <row r="9" spans="1:28" ht="15.6" x14ac:dyDescent="0.3">
      <c r="A9" s="296" t="s">
        <v>9</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295" t="str">
        <f>'1. паспорт местоположение'!A12:C12</f>
        <v>N_KGK_12</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7"/>
      <c r="AB11" s="7"/>
    </row>
    <row r="12" spans="1:28" ht="15.6" x14ac:dyDescent="0.3">
      <c r="A12" s="296" t="s">
        <v>8</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5"/>
      <c r="AB12" s="5"/>
    </row>
    <row r="13" spans="1:28" ht="18" x14ac:dyDescent="0.3">
      <c r="A13" s="297"/>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9"/>
      <c r="AB13" s="9"/>
    </row>
    <row r="14" spans="1:28" x14ac:dyDescent="0.3">
      <c r="A14" s="295" t="str">
        <f>'1. паспорт местоположение'!A15</f>
        <v>Поставка оргтехники для нужд АО "КГК"</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7"/>
      <c r="AB14" s="7"/>
    </row>
    <row r="15" spans="1:28" ht="15.6" x14ac:dyDescent="0.3">
      <c r="A15" s="296" t="s">
        <v>7</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5"/>
      <c r="AB15" s="5"/>
    </row>
    <row r="16" spans="1:28" x14ac:dyDescent="0.3">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4"/>
      <c r="AB16" s="14"/>
    </row>
    <row r="17" spans="1:28" x14ac:dyDescent="0.3">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4"/>
      <c r="AB17" s="14"/>
    </row>
    <row r="18" spans="1:28" x14ac:dyDescent="0.3">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4"/>
      <c r="AB18" s="14"/>
    </row>
    <row r="19" spans="1:28" x14ac:dyDescent="0.3">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4"/>
      <c r="AB19" s="14"/>
    </row>
    <row r="20" spans="1:28" x14ac:dyDescent="0.3">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4"/>
      <c r="AB20" s="14"/>
    </row>
    <row r="21" spans="1:28" x14ac:dyDescent="0.3">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4"/>
      <c r="AB21" s="14"/>
    </row>
    <row r="22" spans="1:28" x14ac:dyDescent="0.3">
      <c r="A22" s="328" t="s">
        <v>529</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10"/>
      <c r="AB22" s="110"/>
    </row>
    <row r="23" spans="1:28" ht="32.25" customHeight="1" x14ac:dyDescent="0.3">
      <c r="A23" s="330" t="s">
        <v>380</v>
      </c>
      <c r="B23" s="331"/>
      <c r="C23" s="331"/>
      <c r="D23" s="331"/>
      <c r="E23" s="331"/>
      <c r="F23" s="331"/>
      <c r="G23" s="331"/>
      <c r="H23" s="331"/>
      <c r="I23" s="331"/>
      <c r="J23" s="331"/>
      <c r="K23" s="331"/>
      <c r="L23" s="332"/>
      <c r="M23" s="329" t="s">
        <v>381</v>
      </c>
      <c r="N23" s="329"/>
      <c r="O23" s="329"/>
      <c r="P23" s="329"/>
      <c r="Q23" s="329"/>
      <c r="R23" s="329"/>
      <c r="S23" s="329"/>
      <c r="T23" s="329"/>
      <c r="U23" s="329"/>
      <c r="V23" s="329"/>
      <c r="W23" s="329"/>
      <c r="X23" s="329"/>
      <c r="Y23" s="329"/>
      <c r="Z23" s="329"/>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1" t="str">
        <f>'1. паспорт местоположение'!A5:C5</f>
        <v>Год раскрытия информации: 2023 год</v>
      </c>
      <c r="B5" s="301"/>
      <c r="C5" s="301"/>
      <c r="D5" s="301"/>
      <c r="E5" s="301"/>
      <c r="F5" s="301"/>
      <c r="G5" s="301"/>
      <c r="H5" s="301"/>
      <c r="I5" s="301"/>
      <c r="J5" s="301"/>
      <c r="K5" s="301"/>
      <c r="L5" s="301"/>
      <c r="M5" s="301"/>
      <c r="N5" s="301"/>
      <c r="O5" s="301"/>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10"/>
      <c r="Q9" s="10"/>
      <c r="R9" s="10"/>
      <c r="S9" s="10"/>
      <c r="T9" s="10"/>
      <c r="U9" s="10"/>
      <c r="V9" s="10"/>
      <c r="W9" s="10"/>
      <c r="X9" s="10"/>
      <c r="Y9" s="10"/>
      <c r="Z9" s="10"/>
    </row>
    <row r="10" spans="1:28" s="8" customFormat="1" ht="17.399999999999999" x14ac:dyDescent="0.25">
      <c r="A10" s="296" t="s">
        <v>9</v>
      </c>
      <c r="B10" s="296"/>
      <c r="C10" s="296"/>
      <c r="D10" s="296"/>
      <c r="E10" s="296"/>
      <c r="F10" s="296"/>
      <c r="G10" s="296"/>
      <c r="H10" s="296"/>
      <c r="I10" s="296"/>
      <c r="J10" s="296"/>
      <c r="K10" s="296"/>
      <c r="L10" s="296"/>
      <c r="M10" s="296"/>
      <c r="N10" s="296"/>
      <c r="O10" s="296"/>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295" t="str">
        <f>'1. паспорт местоположение'!A12:C12</f>
        <v>N_KGK_12</v>
      </c>
      <c r="B12" s="295"/>
      <c r="C12" s="295"/>
      <c r="D12" s="295"/>
      <c r="E12" s="295"/>
      <c r="F12" s="295"/>
      <c r="G12" s="295"/>
      <c r="H12" s="295"/>
      <c r="I12" s="295"/>
      <c r="J12" s="295"/>
      <c r="K12" s="295"/>
      <c r="L12" s="295"/>
      <c r="M12" s="295"/>
      <c r="N12" s="295"/>
      <c r="O12" s="295"/>
      <c r="P12" s="10"/>
      <c r="Q12" s="10"/>
      <c r="R12" s="10"/>
      <c r="S12" s="10"/>
      <c r="T12" s="10"/>
      <c r="U12" s="10"/>
      <c r="V12" s="10"/>
      <c r="W12" s="10"/>
      <c r="X12" s="10"/>
      <c r="Y12" s="10"/>
      <c r="Z12" s="10"/>
    </row>
    <row r="13" spans="1:28" s="8" customFormat="1" ht="17.399999999999999" x14ac:dyDescent="0.25">
      <c r="A13" s="296" t="s">
        <v>8</v>
      </c>
      <c r="B13" s="296"/>
      <c r="C13" s="296"/>
      <c r="D13" s="296"/>
      <c r="E13" s="296"/>
      <c r="F13" s="296"/>
      <c r="G13" s="296"/>
      <c r="H13" s="296"/>
      <c r="I13" s="296"/>
      <c r="J13" s="296"/>
      <c r="K13" s="296"/>
      <c r="L13" s="296"/>
      <c r="M13" s="296"/>
      <c r="N13" s="296"/>
      <c r="O13" s="296"/>
      <c r="P13" s="10"/>
      <c r="Q13" s="10"/>
      <c r="R13" s="10"/>
      <c r="S13" s="10"/>
      <c r="T13" s="10"/>
      <c r="U13" s="10"/>
      <c r="V13" s="10"/>
      <c r="W13" s="10"/>
      <c r="X13" s="10"/>
      <c r="Y13" s="10"/>
      <c r="Z13" s="10"/>
    </row>
    <row r="14" spans="1:28" s="8" customFormat="1" ht="15.75" customHeight="1" x14ac:dyDescent="0.25">
      <c r="A14" s="297"/>
      <c r="B14" s="297"/>
      <c r="C14" s="297"/>
      <c r="D14" s="297"/>
      <c r="E14" s="297"/>
      <c r="F14" s="297"/>
      <c r="G14" s="297"/>
      <c r="H14" s="297"/>
      <c r="I14" s="297"/>
      <c r="J14" s="297"/>
      <c r="K14" s="297"/>
      <c r="L14" s="297"/>
      <c r="M14" s="297"/>
      <c r="N14" s="297"/>
      <c r="O14" s="297"/>
      <c r="P14" s="4"/>
      <c r="Q14" s="4"/>
      <c r="R14" s="4"/>
      <c r="S14" s="4"/>
      <c r="T14" s="4"/>
      <c r="U14" s="4"/>
      <c r="V14" s="4"/>
      <c r="W14" s="4"/>
      <c r="X14" s="4"/>
      <c r="Y14" s="4"/>
      <c r="Z14" s="4"/>
    </row>
    <row r="15" spans="1:28" s="3" customFormat="1" ht="12" x14ac:dyDescent="0.25">
      <c r="A15" s="295" t="str">
        <f>'1. паспорт местоположение'!A15</f>
        <v>Поставка оргтехники для нужд АО "КГК"</v>
      </c>
      <c r="B15" s="295"/>
      <c r="C15" s="295"/>
      <c r="D15" s="295"/>
      <c r="E15" s="295"/>
      <c r="F15" s="295"/>
      <c r="G15" s="295"/>
      <c r="H15" s="295"/>
      <c r="I15" s="295"/>
      <c r="J15" s="295"/>
      <c r="K15" s="295"/>
      <c r="L15" s="295"/>
      <c r="M15" s="295"/>
      <c r="N15" s="295"/>
      <c r="O15" s="295"/>
      <c r="P15" s="7"/>
      <c r="Q15" s="7"/>
      <c r="R15" s="7"/>
      <c r="S15" s="7"/>
      <c r="T15" s="7"/>
      <c r="U15" s="7"/>
      <c r="V15" s="7"/>
      <c r="W15" s="7"/>
      <c r="X15" s="7"/>
      <c r="Y15" s="7"/>
      <c r="Z15" s="7"/>
    </row>
    <row r="16" spans="1:28" s="3" customFormat="1" ht="15" customHeight="1" x14ac:dyDescent="0.25">
      <c r="A16" s="296" t="s">
        <v>7</v>
      </c>
      <c r="B16" s="296"/>
      <c r="C16" s="296"/>
      <c r="D16" s="296"/>
      <c r="E16" s="296"/>
      <c r="F16" s="296"/>
      <c r="G16" s="296"/>
      <c r="H16" s="296"/>
      <c r="I16" s="296"/>
      <c r="J16" s="296"/>
      <c r="K16" s="296"/>
      <c r="L16" s="296"/>
      <c r="M16" s="296"/>
      <c r="N16" s="296"/>
      <c r="O16" s="296"/>
      <c r="P16" s="5"/>
      <c r="Q16" s="5"/>
      <c r="R16" s="5"/>
      <c r="S16" s="5"/>
      <c r="T16" s="5"/>
      <c r="U16" s="5"/>
      <c r="V16" s="5"/>
      <c r="W16" s="5"/>
      <c r="X16" s="5"/>
      <c r="Y16" s="5"/>
      <c r="Z16" s="5"/>
    </row>
    <row r="17" spans="1:26" s="3" customFormat="1" ht="15" customHeight="1" x14ac:dyDescent="0.25">
      <c r="A17" s="297"/>
      <c r="B17" s="297"/>
      <c r="C17" s="297"/>
      <c r="D17" s="297"/>
      <c r="E17" s="297"/>
      <c r="F17" s="297"/>
      <c r="G17" s="297"/>
      <c r="H17" s="297"/>
      <c r="I17" s="297"/>
      <c r="J17" s="297"/>
      <c r="K17" s="297"/>
      <c r="L17" s="297"/>
      <c r="M17" s="297"/>
      <c r="N17" s="297"/>
      <c r="O17" s="297"/>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302" t="s">
        <v>6</v>
      </c>
      <c r="B19" s="302" t="s">
        <v>89</v>
      </c>
      <c r="C19" s="302" t="s">
        <v>88</v>
      </c>
      <c r="D19" s="302" t="s">
        <v>77</v>
      </c>
      <c r="E19" s="333" t="s">
        <v>87</v>
      </c>
      <c r="F19" s="334"/>
      <c r="G19" s="334"/>
      <c r="H19" s="334"/>
      <c r="I19" s="335"/>
      <c r="J19" s="302" t="s">
        <v>86</v>
      </c>
      <c r="K19" s="302"/>
      <c r="L19" s="302"/>
      <c r="M19" s="302"/>
      <c r="N19" s="302"/>
      <c r="O19" s="302"/>
      <c r="P19" s="4"/>
      <c r="Q19" s="4"/>
      <c r="R19" s="4"/>
      <c r="S19" s="4"/>
      <c r="T19" s="4"/>
      <c r="U19" s="4"/>
      <c r="V19" s="4"/>
      <c r="W19" s="4"/>
    </row>
    <row r="20" spans="1:26" s="3" customFormat="1" ht="51" customHeight="1" x14ac:dyDescent="0.25">
      <c r="A20" s="302"/>
      <c r="B20" s="302"/>
      <c r="C20" s="302"/>
      <c r="D20" s="302"/>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8" t="str">
        <f>'1. паспорт местоположение'!A5:C5</f>
        <v>Год раскрытия информации: 2023 год</v>
      </c>
      <c r="B5" s="348"/>
      <c r="C5" s="348"/>
      <c r="D5" s="348"/>
      <c r="E5" s="348"/>
      <c r="F5" s="348"/>
      <c r="G5" s="348"/>
      <c r="H5" s="348"/>
      <c r="I5" s="125"/>
      <c r="J5" s="125"/>
      <c r="K5" s="125"/>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1"/>
      <c r="B8" s="111"/>
      <c r="C8" s="111"/>
      <c r="D8" s="111"/>
      <c r="E8" s="111"/>
      <c r="F8" s="111"/>
      <c r="G8" s="111"/>
      <c r="H8" s="111"/>
      <c r="I8" s="111"/>
      <c r="J8" s="111"/>
      <c r="K8" s="111"/>
    </row>
    <row r="9" spans="1:11" ht="17.399999999999999" x14ac:dyDescent="0.25">
      <c r="A9" s="309" t="str">
        <f>'1. паспорт местоположение'!A9:C9</f>
        <v xml:space="preserve">Акционерное общество "Калининградская генерирующая компания" </v>
      </c>
      <c r="B9" s="309"/>
      <c r="C9" s="309"/>
      <c r="D9" s="309"/>
      <c r="E9" s="309"/>
      <c r="F9" s="309"/>
      <c r="G9" s="309"/>
      <c r="H9" s="309"/>
      <c r="I9" s="7"/>
      <c r="J9" s="7"/>
      <c r="K9" s="7"/>
    </row>
    <row r="10" spans="1:11" x14ac:dyDescent="0.25">
      <c r="A10" s="296" t="s">
        <v>9</v>
      </c>
      <c r="B10" s="296"/>
      <c r="C10" s="296"/>
      <c r="D10" s="296"/>
      <c r="E10" s="296"/>
      <c r="F10" s="296"/>
      <c r="G10" s="296"/>
      <c r="H10" s="296"/>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09" t="str">
        <f>'1. паспорт местоположение'!A12:C12</f>
        <v>N_KGK_12</v>
      </c>
      <c r="B12" s="309"/>
      <c r="C12" s="309"/>
      <c r="D12" s="309"/>
      <c r="E12" s="309"/>
      <c r="F12" s="309"/>
      <c r="G12" s="309"/>
      <c r="H12" s="309"/>
      <c r="I12" s="7"/>
      <c r="J12" s="7"/>
      <c r="K12" s="7"/>
    </row>
    <row r="13" spans="1:11" x14ac:dyDescent="0.25">
      <c r="A13" s="296" t="s">
        <v>8</v>
      </c>
      <c r="B13" s="296"/>
      <c r="C13" s="296"/>
      <c r="D13" s="296"/>
      <c r="E13" s="296"/>
      <c r="F13" s="296"/>
      <c r="G13" s="296"/>
      <c r="H13" s="296"/>
      <c r="I13" s="5"/>
      <c r="J13" s="5"/>
      <c r="K13" s="5"/>
    </row>
    <row r="14" spans="1:11" ht="18" x14ac:dyDescent="0.25">
      <c r="A14" s="4"/>
      <c r="B14" s="4"/>
      <c r="C14" s="4"/>
      <c r="D14" s="4"/>
      <c r="E14" s="4"/>
      <c r="F14" s="4"/>
      <c r="G14" s="4"/>
      <c r="H14" s="4"/>
      <c r="I14" s="4"/>
      <c r="J14" s="4"/>
      <c r="K14" s="4"/>
    </row>
    <row r="15" spans="1:11" ht="17.399999999999999" x14ac:dyDescent="0.25">
      <c r="A15" s="298" t="str">
        <f>'1. паспорт местоположение'!A15:C15</f>
        <v>Поставка оргтехники для нужд АО "КГК"</v>
      </c>
      <c r="B15" s="298"/>
      <c r="C15" s="298"/>
      <c r="D15" s="298"/>
      <c r="E15" s="298"/>
      <c r="F15" s="298"/>
      <c r="G15" s="298"/>
      <c r="H15" s="298"/>
      <c r="I15" s="7"/>
      <c r="J15" s="7"/>
      <c r="K15" s="7"/>
    </row>
    <row r="16" spans="1:11" x14ac:dyDescent="0.25">
      <c r="A16" s="296" t="s">
        <v>7</v>
      </c>
      <c r="B16" s="296"/>
      <c r="C16" s="296"/>
      <c r="D16" s="296"/>
      <c r="E16" s="296"/>
      <c r="F16" s="296"/>
      <c r="G16" s="296"/>
      <c r="H16" s="296"/>
      <c r="I16" s="5"/>
      <c r="J16" s="5"/>
      <c r="K16" s="5"/>
    </row>
    <row r="17" spans="1:11" ht="18" x14ac:dyDescent="0.25">
      <c r="A17" s="4"/>
      <c r="B17" s="4"/>
      <c r="C17" s="4"/>
      <c r="D17" s="4"/>
      <c r="E17" s="4"/>
      <c r="F17" s="4"/>
      <c r="G17" s="4"/>
      <c r="H17" s="4"/>
      <c r="I17" s="4"/>
      <c r="J17" s="4"/>
      <c r="K17" s="4"/>
    </row>
    <row r="18" spans="1:11" ht="17.399999999999999" x14ac:dyDescent="0.25">
      <c r="A18" s="309" t="s">
        <v>507</v>
      </c>
      <c r="B18" s="309"/>
      <c r="C18" s="309"/>
      <c r="D18" s="309"/>
      <c r="E18" s="309"/>
      <c r="F18" s="309"/>
      <c r="G18" s="309"/>
      <c r="H18" s="309"/>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39" t="s">
        <v>351</v>
      </c>
      <c r="E26" s="340"/>
      <c r="F26" s="341"/>
      <c r="G26" s="182"/>
      <c r="H26" s="166"/>
    </row>
    <row r="27" spans="1:11" ht="30.6" customHeight="1" x14ac:dyDescent="0.25">
      <c r="A27" s="133" t="s">
        <v>350</v>
      </c>
      <c r="B27" s="134"/>
      <c r="D27" s="342" t="s">
        <v>349</v>
      </c>
      <c r="E27" s="343"/>
      <c r="F27" s="344"/>
      <c r="G27" s="183"/>
      <c r="H27" s="166"/>
    </row>
    <row r="28" spans="1:11" ht="30.6" customHeight="1" thickBot="1" x14ac:dyDescent="0.3">
      <c r="A28" s="135" t="s">
        <v>348</v>
      </c>
      <c r="B28" s="136"/>
      <c r="D28" s="345" t="s">
        <v>347</v>
      </c>
      <c r="E28" s="346"/>
      <c r="F28" s="347"/>
      <c r="G28" s="184"/>
      <c r="H28" s="167"/>
    </row>
    <row r="29" spans="1:11" ht="15.6" customHeight="1" x14ac:dyDescent="0.25">
      <c r="A29" s="131" t="s">
        <v>346</v>
      </c>
      <c r="B29" s="132">
        <v>0</v>
      </c>
      <c r="D29" s="337"/>
      <c r="E29" s="337"/>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38" t="s">
        <v>553</v>
      </c>
      <c r="B97" s="338"/>
      <c r="C97" s="338"/>
      <c r="D97" s="338"/>
      <c r="E97" s="338"/>
      <c r="F97" s="338"/>
      <c r="G97" s="338"/>
      <c r="H97" s="338"/>
      <c r="I97" s="338"/>
      <c r="J97" s="338"/>
      <c r="K97" s="338"/>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85" zoomScaleSheetLayoutView="85" workbookViewId="0">
      <selection activeCell="J27" sqref="J27"/>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89" t="str">
        <f>'2. паспорт  ТП'!A4:S4</f>
        <v>Год раскрытия информации: 2023 год</v>
      </c>
      <c r="B5" s="289"/>
      <c r="C5" s="289"/>
      <c r="D5" s="289"/>
      <c r="E5" s="289"/>
      <c r="F5" s="289"/>
      <c r="G5" s="289"/>
      <c r="H5" s="289"/>
      <c r="I5" s="289"/>
      <c r="J5" s="289"/>
      <c r="K5" s="289"/>
      <c r="L5" s="289"/>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6" t="s">
        <v>10</v>
      </c>
      <c r="B7" s="326"/>
      <c r="C7" s="326"/>
      <c r="D7" s="326"/>
      <c r="E7" s="326"/>
      <c r="F7" s="326"/>
      <c r="G7" s="326"/>
      <c r="H7" s="326"/>
      <c r="I7" s="326"/>
      <c r="J7" s="326"/>
      <c r="K7" s="326"/>
      <c r="L7" s="326"/>
    </row>
    <row r="8" spans="1:44" ht="17.399999999999999" x14ac:dyDescent="0.3">
      <c r="A8" s="326"/>
      <c r="B8" s="326"/>
      <c r="C8" s="326"/>
      <c r="D8" s="326"/>
      <c r="E8" s="326"/>
      <c r="F8" s="326"/>
      <c r="G8" s="326"/>
      <c r="H8" s="326"/>
      <c r="I8" s="326"/>
      <c r="J8" s="326"/>
      <c r="K8" s="326"/>
      <c r="L8" s="326"/>
    </row>
    <row r="9" spans="1:44" x14ac:dyDescent="0.3">
      <c r="A9" s="322" t="str">
        <f>'1. паспорт местоположение'!A9:C9</f>
        <v xml:space="preserve">Акционерное общество "Калининградская генерирующая компания" </v>
      </c>
      <c r="B9" s="322"/>
      <c r="C9" s="322"/>
      <c r="D9" s="322"/>
      <c r="E9" s="322"/>
      <c r="F9" s="322"/>
      <c r="G9" s="322"/>
      <c r="H9" s="322"/>
      <c r="I9" s="322"/>
      <c r="J9" s="322"/>
      <c r="K9" s="322"/>
      <c r="L9" s="322"/>
    </row>
    <row r="10" spans="1:44" x14ac:dyDescent="0.3">
      <c r="A10" s="323" t="s">
        <v>9</v>
      </c>
      <c r="B10" s="323"/>
      <c r="C10" s="323"/>
      <c r="D10" s="323"/>
      <c r="E10" s="323"/>
      <c r="F10" s="323"/>
      <c r="G10" s="323"/>
      <c r="H10" s="323"/>
      <c r="I10" s="323"/>
      <c r="J10" s="323"/>
      <c r="K10" s="323"/>
      <c r="L10" s="323"/>
    </row>
    <row r="11" spans="1:44" ht="17.399999999999999" x14ac:dyDescent="0.3">
      <c r="A11" s="326"/>
      <c r="B11" s="326"/>
      <c r="C11" s="326"/>
      <c r="D11" s="326"/>
      <c r="E11" s="326"/>
      <c r="F11" s="326"/>
      <c r="G11" s="326"/>
      <c r="H11" s="326"/>
      <c r="I11" s="326"/>
      <c r="J11" s="326"/>
      <c r="K11" s="326"/>
      <c r="L11" s="326"/>
    </row>
    <row r="12" spans="1:44" x14ac:dyDescent="0.3">
      <c r="A12" s="322" t="str">
        <f>'1. паспорт местоположение'!A12:C12</f>
        <v>N_KGK_12</v>
      </c>
      <c r="B12" s="322"/>
      <c r="C12" s="322"/>
      <c r="D12" s="322"/>
      <c r="E12" s="322"/>
      <c r="F12" s="322"/>
      <c r="G12" s="322"/>
      <c r="H12" s="322"/>
      <c r="I12" s="322"/>
      <c r="J12" s="322"/>
      <c r="K12" s="322"/>
      <c r="L12" s="322"/>
    </row>
    <row r="13" spans="1:44" x14ac:dyDescent="0.3">
      <c r="A13" s="323" t="s">
        <v>8</v>
      </c>
      <c r="B13" s="323"/>
      <c r="C13" s="323"/>
      <c r="D13" s="323"/>
      <c r="E13" s="323"/>
      <c r="F13" s="323"/>
      <c r="G13" s="323"/>
      <c r="H13" s="323"/>
      <c r="I13" s="323"/>
      <c r="J13" s="323"/>
      <c r="K13" s="323"/>
      <c r="L13" s="323"/>
    </row>
    <row r="14" spans="1:44" ht="18" x14ac:dyDescent="0.3">
      <c r="A14" s="324"/>
      <c r="B14" s="324"/>
      <c r="C14" s="324"/>
      <c r="D14" s="324"/>
      <c r="E14" s="324"/>
      <c r="F14" s="324"/>
      <c r="G14" s="324"/>
      <c r="H14" s="324"/>
      <c r="I14" s="324"/>
      <c r="J14" s="324"/>
      <c r="K14" s="324"/>
      <c r="L14" s="324"/>
    </row>
    <row r="15" spans="1:44" x14ac:dyDescent="0.3">
      <c r="A15" s="322" t="str">
        <f>'1. паспорт местоположение'!A15</f>
        <v>Поставка оргтехники для нужд АО "КГК"</v>
      </c>
      <c r="B15" s="322"/>
      <c r="C15" s="322"/>
      <c r="D15" s="322"/>
      <c r="E15" s="322"/>
      <c r="F15" s="322"/>
      <c r="G15" s="322"/>
      <c r="H15" s="322"/>
      <c r="I15" s="322"/>
      <c r="J15" s="322"/>
      <c r="K15" s="322"/>
      <c r="L15" s="322"/>
    </row>
    <row r="16" spans="1:44" x14ac:dyDescent="0.3">
      <c r="A16" s="323" t="s">
        <v>7</v>
      </c>
      <c r="B16" s="323"/>
      <c r="C16" s="323"/>
      <c r="D16" s="323"/>
      <c r="E16" s="323"/>
      <c r="F16" s="323"/>
      <c r="G16" s="323"/>
      <c r="H16" s="323"/>
      <c r="I16" s="323"/>
      <c r="J16" s="323"/>
      <c r="K16" s="323"/>
      <c r="L16" s="323"/>
    </row>
    <row r="17" spans="1:12" ht="15.75" customHeight="1" x14ac:dyDescent="0.3">
      <c r="L17" s="266"/>
    </row>
    <row r="18" spans="1:12" x14ac:dyDescent="0.3">
      <c r="K18" s="267"/>
    </row>
    <row r="19" spans="1:12" ht="15.75" customHeight="1" x14ac:dyDescent="0.3">
      <c r="A19" s="349" t="s">
        <v>508</v>
      </c>
      <c r="B19" s="349"/>
      <c r="C19" s="349"/>
      <c r="D19" s="349"/>
      <c r="E19" s="349"/>
      <c r="F19" s="349"/>
      <c r="G19" s="349"/>
      <c r="H19" s="349"/>
      <c r="I19" s="349"/>
      <c r="J19" s="349"/>
      <c r="K19" s="349"/>
      <c r="L19" s="349"/>
    </row>
    <row r="20" spans="1:12" x14ac:dyDescent="0.3">
      <c r="A20" s="268"/>
      <c r="B20" s="268"/>
    </row>
    <row r="21" spans="1:12" ht="28.5" customHeight="1" x14ac:dyDescent="0.3">
      <c r="A21" s="350" t="s">
        <v>228</v>
      </c>
      <c r="B21" s="350" t="s">
        <v>227</v>
      </c>
      <c r="C21" s="355" t="s">
        <v>439</v>
      </c>
      <c r="D21" s="355"/>
      <c r="E21" s="355"/>
      <c r="F21" s="355"/>
      <c r="G21" s="355"/>
      <c r="H21" s="355"/>
      <c r="I21" s="350" t="s">
        <v>226</v>
      </c>
      <c r="J21" s="352" t="s">
        <v>441</v>
      </c>
      <c r="K21" s="350" t="s">
        <v>225</v>
      </c>
      <c r="L21" s="351" t="s">
        <v>440</v>
      </c>
    </row>
    <row r="22" spans="1:12" ht="58.5" customHeight="1" x14ac:dyDescent="0.3">
      <c r="A22" s="350"/>
      <c r="B22" s="350"/>
      <c r="C22" s="354" t="s">
        <v>3</v>
      </c>
      <c r="D22" s="354"/>
      <c r="E22" s="269"/>
      <c r="F22" s="270"/>
      <c r="G22" s="356" t="s">
        <v>2</v>
      </c>
      <c r="H22" s="357"/>
      <c r="I22" s="350"/>
      <c r="J22" s="353"/>
      <c r="K22" s="350"/>
      <c r="L22" s="351"/>
    </row>
    <row r="23" spans="1:12" ht="31.2" x14ac:dyDescent="0.3">
      <c r="A23" s="350"/>
      <c r="B23" s="350"/>
      <c r="C23" s="271" t="s">
        <v>224</v>
      </c>
      <c r="D23" s="271" t="s">
        <v>223</v>
      </c>
      <c r="E23" s="271" t="s">
        <v>224</v>
      </c>
      <c r="F23" s="271" t="s">
        <v>223</v>
      </c>
      <c r="G23" s="271" t="s">
        <v>224</v>
      </c>
      <c r="H23" s="271" t="s">
        <v>223</v>
      </c>
      <c r="I23" s="350"/>
      <c r="J23" s="354"/>
      <c r="K23" s="350"/>
      <c r="L23" s="351"/>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576</v>
      </c>
      <c r="D26" s="278" t="s">
        <v>576</v>
      </c>
      <c r="E26" s="274"/>
      <c r="F26" s="274"/>
      <c r="G26" s="279"/>
      <c r="H26" s="279"/>
      <c r="I26" s="279"/>
      <c r="J26" s="279"/>
      <c r="K26" s="279"/>
      <c r="L26" s="279"/>
    </row>
    <row r="27" spans="1:12" ht="39" customHeight="1" x14ac:dyDescent="0.3">
      <c r="A27" s="271" t="s">
        <v>220</v>
      </c>
      <c r="B27" s="277" t="s">
        <v>448</v>
      </c>
      <c r="C27" s="278" t="s">
        <v>576</v>
      </c>
      <c r="D27" s="278" t="s">
        <v>576</v>
      </c>
      <c r="E27" s="274"/>
      <c r="F27" s="274"/>
      <c r="G27" s="279"/>
      <c r="H27" s="279"/>
      <c r="I27" s="279"/>
      <c r="J27" s="279"/>
      <c r="K27" s="279"/>
      <c r="L27" s="279"/>
    </row>
    <row r="28" spans="1:12" ht="70.5" customHeight="1" x14ac:dyDescent="0.3">
      <c r="A28" s="271" t="s">
        <v>447</v>
      </c>
      <c r="B28" s="277" t="s">
        <v>452</v>
      </c>
      <c r="C28" s="278" t="s">
        <v>576</v>
      </c>
      <c r="D28" s="278" t="s">
        <v>576</v>
      </c>
      <c r="E28" s="274"/>
      <c r="F28" s="274"/>
      <c r="G28" s="279"/>
      <c r="H28" s="279"/>
      <c r="I28" s="279"/>
      <c r="J28" s="279"/>
      <c r="K28" s="279"/>
      <c r="L28" s="279"/>
    </row>
    <row r="29" spans="1:12" ht="54" customHeight="1" x14ac:dyDescent="0.3">
      <c r="A29" s="271" t="s">
        <v>219</v>
      </c>
      <c r="B29" s="277" t="s">
        <v>451</v>
      </c>
      <c r="C29" s="278" t="s">
        <v>576</v>
      </c>
      <c r="D29" s="278" t="s">
        <v>576</v>
      </c>
      <c r="E29" s="274"/>
      <c r="F29" s="274"/>
      <c r="G29" s="279"/>
      <c r="H29" s="279"/>
      <c r="I29" s="279"/>
      <c r="J29" s="279"/>
      <c r="K29" s="279"/>
      <c r="L29" s="279"/>
    </row>
    <row r="30" spans="1:12" ht="42" customHeight="1" x14ac:dyDescent="0.3">
      <c r="A30" s="271" t="s">
        <v>218</v>
      </c>
      <c r="B30" s="277" t="s">
        <v>453</v>
      </c>
      <c r="C30" s="278" t="s">
        <v>576</v>
      </c>
      <c r="D30" s="278" t="s">
        <v>576</v>
      </c>
      <c r="E30" s="274"/>
      <c r="F30" s="274"/>
      <c r="G30" s="279"/>
      <c r="H30" s="279"/>
      <c r="I30" s="279"/>
      <c r="J30" s="279"/>
      <c r="K30" s="279"/>
      <c r="L30" s="279"/>
    </row>
    <row r="31" spans="1:12" ht="37.5" customHeight="1" x14ac:dyDescent="0.3">
      <c r="A31" s="271" t="s">
        <v>217</v>
      </c>
      <c r="B31" s="280" t="s">
        <v>449</v>
      </c>
      <c r="C31" s="278" t="s">
        <v>576</v>
      </c>
      <c r="D31" s="278" t="s">
        <v>576</v>
      </c>
      <c r="E31" s="274"/>
      <c r="F31" s="274"/>
      <c r="G31" s="279"/>
      <c r="H31" s="279"/>
      <c r="I31" s="279"/>
      <c r="J31" s="279"/>
      <c r="K31" s="279"/>
      <c r="L31" s="279"/>
    </row>
    <row r="32" spans="1:12" ht="31.2" x14ac:dyDescent="0.3">
      <c r="A32" s="271" t="s">
        <v>215</v>
      </c>
      <c r="B32" s="280" t="s">
        <v>454</v>
      </c>
      <c r="C32" s="278" t="s">
        <v>576</v>
      </c>
      <c r="D32" s="278" t="s">
        <v>576</v>
      </c>
      <c r="E32" s="274"/>
      <c r="F32" s="274"/>
      <c r="G32" s="279"/>
      <c r="H32" s="279"/>
      <c r="I32" s="279"/>
      <c r="J32" s="279"/>
      <c r="K32" s="279"/>
      <c r="L32" s="279"/>
    </row>
    <row r="33" spans="1:12" ht="37.5" customHeight="1" x14ac:dyDescent="0.3">
      <c r="A33" s="271" t="s">
        <v>465</v>
      </c>
      <c r="B33" s="280" t="s">
        <v>379</v>
      </c>
      <c r="C33" s="278" t="s">
        <v>576</v>
      </c>
      <c r="D33" s="278" t="s">
        <v>576</v>
      </c>
      <c r="E33" s="274"/>
      <c r="F33" s="274"/>
      <c r="G33" s="279"/>
      <c r="H33" s="279"/>
      <c r="I33" s="279"/>
      <c r="J33" s="279"/>
      <c r="K33" s="279"/>
      <c r="L33" s="279"/>
    </row>
    <row r="34" spans="1:12" ht="47.25" customHeight="1" x14ac:dyDescent="0.3">
      <c r="A34" s="271" t="s">
        <v>466</v>
      </c>
      <c r="B34" s="280" t="s">
        <v>458</v>
      </c>
      <c r="C34" s="278" t="s">
        <v>576</v>
      </c>
      <c r="D34" s="278" t="s">
        <v>576</v>
      </c>
      <c r="E34" s="281"/>
      <c r="F34" s="281"/>
      <c r="G34" s="279"/>
      <c r="H34" s="279"/>
      <c r="I34" s="279"/>
      <c r="J34" s="279"/>
      <c r="K34" s="279"/>
      <c r="L34" s="279"/>
    </row>
    <row r="35" spans="1:12" ht="49.5" customHeight="1" x14ac:dyDescent="0.3">
      <c r="A35" s="271" t="s">
        <v>467</v>
      </c>
      <c r="B35" s="280" t="s">
        <v>216</v>
      </c>
      <c r="C35" s="278" t="s">
        <v>576</v>
      </c>
      <c r="D35" s="278" t="s">
        <v>576</v>
      </c>
      <c r="E35" s="281"/>
      <c r="F35" s="281"/>
      <c r="G35" s="279"/>
      <c r="H35" s="279"/>
      <c r="I35" s="279"/>
      <c r="J35" s="279"/>
      <c r="K35" s="279"/>
      <c r="L35" s="279"/>
    </row>
    <row r="36" spans="1:12" ht="37.5" customHeight="1" x14ac:dyDescent="0.3">
      <c r="A36" s="271" t="s">
        <v>468</v>
      </c>
      <c r="B36" s="280" t="s">
        <v>450</v>
      </c>
      <c r="C36" s="278" t="s">
        <v>576</v>
      </c>
      <c r="D36" s="278" t="s">
        <v>576</v>
      </c>
      <c r="E36" s="282"/>
      <c r="F36" s="283"/>
      <c r="G36" s="279"/>
      <c r="H36" s="279"/>
      <c r="I36" s="279"/>
      <c r="J36" s="279"/>
      <c r="K36" s="279"/>
      <c r="L36" s="279"/>
    </row>
    <row r="37" spans="1:12" x14ac:dyDescent="0.3">
      <c r="A37" s="271" t="s">
        <v>469</v>
      </c>
      <c r="B37" s="280" t="s">
        <v>214</v>
      </c>
      <c r="C37" s="278" t="s">
        <v>576</v>
      </c>
      <c r="D37" s="278" t="s">
        <v>576</v>
      </c>
      <c r="E37" s="282"/>
      <c r="F37" s="283"/>
      <c r="G37" s="279"/>
      <c r="H37" s="279"/>
      <c r="I37" s="279"/>
      <c r="J37" s="279"/>
      <c r="K37" s="279"/>
      <c r="L37" s="279"/>
    </row>
    <row r="38" spans="1:12" x14ac:dyDescent="0.3">
      <c r="A38" s="271" t="s">
        <v>470</v>
      </c>
      <c r="B38" s="273" t="s">
        <v>213</v>
      </c>
      <c r="C38" s="284"/>
      <c r="D38" s="284"/>
      <c r="E38" s="275"/>
      <c r="F38" s="275"/>
      <c r="G38" s="279"/>
      <c r="H38" s="279"/>
      <c r="I38" s="279"/>
      <c r="J38" s="279"/>
      <c r="K38" s="279"/>
      <c r="L38" s="279"/>
    </row>
    <row r="39" spans="1:12" ht="62.4" x14ac:dyDescent="0.3">
      <c r="A39" s="271">
        <v>2</v>
      </c>
      <c r="B39" s="280" t="s">
        <v>455</v>
      </c>
      <c r="C39" s="278" t="s">
        <v>576</v>
      </c>
      <c r="D39" s="278" t="s">
        <v>576</v>
      </c>
      <c r="E39" s="275"/>
      <c r="F39" s="275"/>
      <c r="G39" s="279"/>
      <c r="H39" s="279"/>
      <c r="I39" s="279"/>
      <c r="J39" s="279"/>
      <c r="K39" s="279"/>
      <c r="L39" s="279"/>
    </row>
    <row r="40" spans="1:12" ht="33.75" customHeight="1" x14ac:dyDescent="0.3">
      <c r="A40" s="271" t="s">
        <v>212</v>
      </c>
      <c r="B40" s="280" t="s">
        <v>457</v>
      </c>
      <c r="C40" s="278">
        <v>2024</v>
      </c>
      <c r="D40" s="278">
        <v>2025</v>
      </c>
      <c r="E40" s="275"/>
      <c r="F40" s="275"/>
      <c r="G40" s="279"/>
      <c r="H40" s="279"/>
      <c r="I40" s="279"/>
      <c r="J40" s="279"/>
      <c r="K40" s="279"/>
      <c r="L40" s="279"/>
    </row>
    <row r="41" spans="1:12" ht="63" customHeight="1" x14ac:dyDescent="0.3">
      <c r="A41" s="271" t="s">
        <v>211</v>
      </c>
      <c r="B41" s="273" t="s">
        <v>539</v>
      </c>
      <c r="C41" s="278"/>
      <c r="D41" s="278"/>
      <c r="E41" s="275"/>
      <c r="F41" s="275"/>
      <c r="G41" s="279"/>
      <c r="H41" s="279"/>
      <c r="I41" s="279"/>
      <c r="J41" s="279"/>
      <c r="K41" s="279"/>
      <c r="L41" s="279"/>
    </row>
    <row r="42" spans="1:12" ht="58.5" customHeight="1" x14ac:dyDescent="0.3">
      <c r="A42" s="271">
        <v>3</v>
      </c>
      <c r="B42" s="280" t="s">
        <v>456</v>
      </c>
      <c r="C42" s="278" t="s">
        <v>576</v>
      </c>
      <c r="D42" s="278" t="s">
        <v>576</v>
      </c>
      <c r="E42" s="275"/>
      <c r="F42" s="275"/>
      <c r="G42" s="279"/>
      <c r="H42" s="279"/>
      <c r="I42" s="279"/>
      <c r="J42" s="279"/>
      <c r="K42" s="279"/>
      <c r="L42" s="279"/>
    </row>
    <row r="43" spans="1:12" ht="34.5" customHeight="1" x14ac:dyDescent="0.3">
      <c r="A43" s="271" t="s">
        <v>210</v>
      </c>
      <c r="B43" s="280" t="s">
        <v>208</v>
      </c>
      <c r="C43" s="278">
        <v>2024</v>
      </c>
      <c r="D43" s="278">
        <v>2025</v>
      </c>
      <c r="E43" s="275"/>
      <c r="F43" s="275"/>
      <c r="G43" s="279"/>
      <c r="H43" s="279"/>
      <c r="I43" s="279"/>
      <c r="J43" s="279"/>
      <c r="K43" s="279"/>
      <c r="L43" s="279"/>
    </row>
    <row r="44" spans="1:12" ht="24.75" customHeight="1" x14ac:dyDescent="0.3">
      <c r="A44" s="271" t="s">
        <v>209</v>
      </c>
      <c r="B44" s="280" t="s">
        <v>206</v>
      </c>
      <c r="C44" s="278">
        <v>2024</v>
      </c>
      <c r="D44" s="278">
        <v>2025</v>
      </c>
      <c r="E44" s="275"/>
      <c r="F44" s="275"/>
      <c r="G44" s="279"/>
      <c r="H44" s="279"/>
      <c r="I44" s="279"/>
      <c r="J44" s="279"/>
      <c r="K44" s="279"/>
      <c r="L44" s="279"/>
    </row>
    <row r="45" spans="1:12" ht="90.75" customHeight="1" x14ac:dyDescent="0.3">
      <c r="A45" s="271" t="s">
        <v>207</v>
      </c>
      <c r="B45" s="280" t="s">
        <v>461</v>
      </c>
      <c r="C45" s="278" t="s">
        <v>576</v>
      </c>
      <c r="D45" s="278" t="s">
        <v>576</v>
      </c>
      <c r="E45" s="275"/>
      <c r="F45" s="275"/>
      <c r="G45" s="279"/>
      <c r="H45" s="279"/>
      <c r="I45" s="279"/>
      <c r="J45" s="279"/>
      <c r="K45" s="279"/>
      <c r="L45" s="279"/>
    </row>
    <row r="46" spans="1:12" ht="167.25" customHeight="1" x14ac:dyDescent="0.3">
      <c r="A46" s="271" t="s">
        <v>205</v>
      </c>
      <c r="B46" s="280" t="s">
        <v>459</v>
      </c>
      <c r="C46" s="278" t="s">
        <v>576</v>
      </c>
      <c r="D46" s="278" t="s">
        <v>576</v>
      </c>
      <c r="E46" s="275"/>
      <c r="F46" s="275"/>
      <c r="G46" s="279"/>
      <c r="H46" s="279"/>
      <c r="I46" s="279"/>
      <c r="J46" s="279"/>
      <c r="K46" s="279"/>
      <c r="L46" s="279"/>
    </row>
    <row r="47" spans="1:12" ht="30.75" customHeight="1" x14ac:dyDescent="0.3">
      <c r="A47" s="271" t="s">
        <v>203</v>
      </c>
      <c r="B47" s="280" t="s">
        <v>204</v>
      </c>
      <c r="C47" s="278">
        <v>2023</v>
      </c>
      <c r="D47" s="278">
        <v>2025</v>
      </c>
      <c r="E47" s="275"/>
      <c r="F47" s="275"/>
      <c r="G47" s="279"/>
      <c r="H47" s="279"/>
      <c r="I47" s="279"/>
      <c r="J47" s="279"/>
      <c r="K47" s="279"/>
      <c r="L47" s="279"/>
    </row>
    <row r="48" spans="1:12" ht="37.5" customHeight="1" x14ac:dyDescent="0.3">
      <c r="A48" s="271" t="s">
        <v>471</v>
      </c>
      <c r="B48" s="273" t="s">
        <v>202</v>
      </c>
      <c r="C48" s="284"/>
      <c r="D48" s="284"/>
      <c r="E48" s="275"/>
      <c r="F48" s="275"/>
      <c r="G48" s="279"/>
      <c r="H48" s="279"/>
      <c r="I48" s="279"/>
      <c r="J48" s="279"/>
      <c r="K48" s="279"/>
      <c r="L48" s="279"/>
    </row>
    <row r="49" spans="1:12" ht="35.25" customHeight="1" x14ac:dyDescent="0.3">
      <c r="A49" s="271">
        <v>4</v>
      </c>
      <c r="B49" s="280" t="s">
        <v>200</v>
      </c>
      <c r="C49" s="278">
        <v>2024</v>
      </c>
      <c r="D49" s="278">
        <v>2025</v>
      </c>
      <c r="E49" s="275"/>
      <c r="F49" s="275"/>
      <c r="G49" s="279"/>
      <c r="H49" s="279"/>
      <c r="I49" s="279"/>
      <c r="J49" s="279"/>
      <c r="K49" s="279"/>
      <c r="L49" s="279"/>
    </row>
    <row r="50" spans="1:12" ht="86.25" customHeight="1" x14ac:dyDescent="0.3">
      <c r="A50" s="271" t="s">
        <v>201</v>
      </c>
      <c r="B50" s="280" t="s">
        <v>460</v>
      </c>
      <c r="C50" s="278">
        <v>2024</v>
      </c>
      <c r="D50" s="278">
        <v>2025</v>
      </c>
      <c r="E50" s="275"/>
      <c r="F50" s="275"/>
      <c r="G50" s="279"/>
      <c r="H50" s="279"/>
      <c r="I50" s="279"/>
      <c r="J50" s="279"/>
      <c r="K50" s="279"/>
      <c r="L50" s="279"/>
    </row>
    <row r="51" spans="1:12" ht="77.25" customHeight="1" x14ac:dyDescent="0.3">
      <c r="A51" s="271" t="s">
        <v>199</v>
      </c>
      <c r="B51" s="280" t="s">
        <v>462</v>
      </c>
      <c r="C51" s="278" t="s">
        <v>576</v>
      </c>
      <c r="D51" s="278" t="s">
        <v>576</v>
      </c>
      <c r="E51" s="275"/>
      <c r="F51" s="275"/>
      <c r="G51" s="279"/>
      <c r="H51" s="279"/>
      <c r="I51" s="279"/>
      <c r="J51" s="279"/>
      <c r="K51" s="279"/>
      <c r="L51" s="279"/>
    </row>
    <row r="52" spans="1:12" ht="71.25" customHeight="1" x14ac:dyDescent="0.3">
      <c r="A52" s="271" t="s">
        <v>197</v>
      </c>
      <c r="B52" s="280" t="s">
        <v>198</v>
      </c>
      <c r="C52" s="278" t="s">
        <v>576</v>
      </c>
      <c r="D52" s="278" t="s">
        <v>576</v>
      </c>
      <c r="E52" s="275"/>
      <c r="F52" s="275"/>
      <c r="G52" s="279"/>
      <c r="H52" s="279"/>
      <c r="I52" s="279"/>
      <c r="J52" s="279"/>
      <c r="K52" s="279"/>
      <c r="L52" s="279"/>
    </row>
    <row r="53" spans="1:12" ht="48" customHeight="1" x14ac:dyDescent="0.3">
      <c r="A53" s="271" t="s">
        <v>195</v>
      </c>
      <c r="B53" s="285" t="s">
        <v>463</v>
      </c>
      <c r="C53" s="278">
        <v>2024</v>
      </c>
      <c r="D53" s="278">
        <v>2025</v>
      </c>
      <c r="E53" s="275"/>
      <c r="F53" s="275"/>
      <c r="G53" s="279"/>
      <c r="H53" s="279"/>
      <c r="I53" s="279"/>
      <c r="J53" s="279"/>
      <c r="K53" s="279"/>
      <c r="L53" s="279"/>
    </row>
    <row r="54" spans="1:12" ht="46.5" customHeight="1" x14ac:dyDescent="0.3">
      <c r="A54" s="271" t="s">
        <v>464</v>
      </c>
      <c r="B54" s="280" t="s">
        <v>196</v>
      </c>
      <c r="C54" s="278" t="s">
        <v>576</v>
      </c>
      <c r="D54" s="278" t="s">
        <v>576</v>
      </c>
      <c r="E54" s="275"/>
      <c r="F54" s="275"/>
      <c r="G54" s="279"/>
      <c r="H54" s="279"/>
      <c r="I54" s="279"/>
      <c r="J54" s="279"/>
      <c r="K54" s="279"/>
      <c r="L54" s="279"/>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2023-09-01T12:51:21Z</dcterms:modified>
</cp:coreProperties>
</file>