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F7BA92AC-5618-49A7-BC34-F0A91308C702}"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AO64" i="10" l="1"/>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7" i="10"/>
  <c r="AO26" i="10"/>
  <c r="AO25" i="10"/>
  <c r="AO24" i="10"/>
  <c r="AH43" i="10"/>
  <c r="AH35" i="10"/>
  <c r="AH30" i="10"/>
  <c r="AH52" i="10" s="1"/>
  <c r="AH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<sst xmlns="http://schemas.openxmlformats.org/spreadsheetml/2006/main" count="1051" uniqueCount="588">
  <si>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</si>
  <si>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</si>
  <si>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</si>
  <si>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</si>
  <si>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</si>
  <si>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</si>
  <si>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</si>
  <si>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</si>
  <si>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</si>
  <si>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</si>
  <si>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</si>
  <si>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</si>
  <si>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</si>
  <si>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</si>
  <si>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</si>
  <si>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</si>
  <si>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</si>
  <si>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</si>
  <si>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</si>
  <si>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</si>
  <si>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</si>
  <si>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</si>
  <si>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</si>
  <si>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</si>
  <si>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</si>
  <si>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</si>
  <si>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</si>
  <si>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</si>
  <si>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</si>
  <si>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</si>
  <si>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</si>
  <si>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</si>
  <si>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</si>
  <si>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</si>
  <si>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</si>
  <si>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</si>
  <si>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</si>
  <si>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</si>
  <si>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</si>
  <si>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</si>
  <si>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</si>
  <si>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</si>
  <si>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</si>
  <si>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</si>
  <si>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</si>
  <si>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</si>
  <si>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</si>
  <si>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</si>
  <si>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</si>
  <si>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</si>
  <si>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</si>
  <si>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</si>
  <si>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</si>
  <si>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</si>
  <si>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</si>
  <si>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</si>
  <si>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</si>
  <si>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</si>
  <si>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</si>
  <si>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</si>
  <si>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</si>
  <si>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</si>
  <si>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</si>
  <si>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</si>
  <si>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</si>
  <si>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</si>
  <si>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</si>
  <si>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</si>
  <si>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</si>
  <si>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</si>
  <si>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</si>
  <si>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</si>
  <si>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</si>
  <si>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</si>
  <si>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</si>
  <si>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</si>
  <si>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</si>
  <si>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</si>
  <si>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</si>
  <si>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</si>
  <si>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</si>
  <si>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</si>
  <si>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</si>
  <si>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</si>
  <si>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</si>
  <si>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</si>
  <si>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</si>
  <si>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</si>
  <si>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</si>
  <si>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</si>
  <si>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</si>
  <si>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</si>
  <si>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</si>
  <si>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</si>
  <si>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</si>
  <si>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</si>
  <si>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</si>
  <si>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</si>
  <si>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</si>
  <si>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</si>
  <si>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</si>
  <si>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</si>
  <si>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</si>
  <si>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</si>
  <si>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</si>
  <si>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</si>
  <si>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</si>
  <si>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</si>
  <si>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</si>
  <si>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</si>
  <si>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</si>
  <si>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</si>
  <si>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</si>
  <si>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</si>
  <si>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</si>
  <si>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</si>
  <si>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</si>
  <si>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</si>
  <si>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</si>
  <si>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</si>
  <si>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</si>
  <si>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</si>
  <si>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</si>
  <si>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</si>
  <si>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</si>
  <si>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</si>
  <si>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</si>
  <si>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</si>
  <si>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</si>
  <si>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</si>
  <si>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</si>
  <si>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</si>
  <si>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</si>
  <si>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</si>
  <si>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</si>
  <si>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</si>
  <si>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</si>
  <si>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</si>
  <si>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</si>
  <si>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</si>
  <si>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</si>
  <si>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</si>
  <si>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</si>
  <si>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</si>
  <si>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</si>
  <si>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</si>
  <si>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</si>
  <si>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</si>
  <si>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</si>
  <si>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</si>
  <si>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</si>
  <si>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</si>
  <si>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</si>
  <si>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</si>
  <si>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</si>
  <si>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</si>
  <si>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</si>
  <si>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</si>
  <si>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</si>
  <si>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</si>
  <si>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</si>
  <si>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</si>
  <si>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</si>
  <si>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</si>
  <si>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</si>
  <si>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</si>
  <si>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</si>
  <si>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</si>
  <si>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</si>
  <si>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</si>
  <si>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</si>
  <si>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</si>
  <si>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</si>
  <si>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</si>
  <si>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</si>
  <si>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</si>
  <si>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</si>
  <si>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</si>
  <si>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</si>
  <si>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</si>
  <si>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</si>
  <si>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</si>
  <si>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</si>
  <si>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</si>
  <si>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</si>
  <si>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</si>
  <si>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</si>
  <si>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</si>
  <si>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</si>
  <si>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</si>
  <si>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</si>
  <si>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</si>
  <si>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</si>
  <si>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</si>
  <si>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</si>
  <si>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</si>
  <si>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</si>
  <si>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</si>
  <si>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</si>
  <si>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</si>
  <si>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</si>
  <si>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</si>
  <si>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</si>
  <si>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</si>
  <si>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</si>
  <si>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</si>
  <si>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</si>
  <si>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</si>
  <si>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</si>
  <si>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</si>
  <si>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</si>
  <si>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</si>
  <si>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</si>
  <si>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</si>
  <si>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</si>
  <si>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</si>
  <si>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</si>
  <si>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</si>
  <si>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</si>
  <si>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</si>
  <si>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</si>
  <si>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</si>
  <si>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</si>
  <si>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</si>
  <si>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</si>
  <si>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</si>
  <si>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</si>
  <si>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</si>
  <si>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</si>
  <si>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</si>
  <si>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</si>
  <si>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</si>
  <si>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</si>
  <si>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</si>
  <si>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</si>
  <si>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</si>
  <si>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</si>
  <si>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</si>
  <si>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</si>
  <si>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</si>
  <si>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</si>
  <si>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</si>
  <si>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</si>
  <si>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</si>
  <si>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</si>
  <si>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</si>
  <si>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</si>
  <si>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</si>
  <si>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</si>
  <si>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</si>
  <si>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</si>
  <si>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</si>
  <si>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</si>
  <si>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</si>
  <si>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</si>
  <si>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</si>
  <si>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</si>
  <si>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</si>
  <si>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</si>
  <si>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</si>
  <si>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</si>
  <si>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</si>
  <si>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</si>
  <si>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</si>
  <si>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</si>
  <si>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</si>
  <si>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</si>
  <si>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</si>
  <si>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</si>
  <si>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</si>
  <si>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</si>
  <si>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</si>
  <si>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</si>
  <si>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</si>
  <si>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</si>
  <si>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</si>
  <si>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</si>
  <si>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</si>
  <si>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</si>
  <si>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</si>
  <si>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</si>
  <si>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</si>
  <si>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</si>
  <si>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</si>
  <si>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</si>
  <si>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</si>
  <si>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</si>
  <si>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</si>
  <si>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</si>
  <si>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</si>
  <si>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</si>
  <si>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</si>
  <si>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</si>
  <si>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</si>
  <si>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</si>
  <si>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</si>
  <si>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</si>
  <si>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</si>
  <si>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</si>
  <si>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</si>
  <si>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</si>
  <si>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</si>
  <si>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</si>
  <si>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</si>
  <si>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</si>
  <si>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</si>
  <si>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</si>
  <si>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</si>
  <si>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</si>
  <si>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</si>
  <si>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</si>
  <si>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</si>
  <si>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</si>
  <si>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</si>
  <si>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</si>
  <si>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</si>
  <si>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</si>
  <si>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</si>
  <si>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</si>
  <si>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</si>
  <si>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</si>
  <si>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</si>
  <si>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</si>
  <si>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</si>
  <si>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</si>
  <si>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</si>
  <si>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</si>
  <si>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</si>
  <si>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</si>
  <si>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</si>
  <si>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</si>
  <si>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</si>
  <si>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</si>
  <si>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</si>
  <si>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</si>
  <si>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</si>
  <si>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</si>
  <si>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</si>
  <si>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</si>
  <si>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</si>
  <si>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</si>
  <si>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</si>
  <si>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</si>
  <si>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</si>
  <si>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</si>
  <si>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</si>
  <si>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</si>
  <si>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</si>
  <si>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</si>
  <si>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</si>
  <si>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</si>
  <si>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</si>
  <si>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</si>
  <si>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</si>
  <si>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</si>
  <si>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</si>
  <si>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</si>
  <si>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</si>
  <si>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</si>
  <si>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</si>
  <si>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</si>
  <si>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</si>
  <si>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</si>
  <si>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</si>
  <si>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</si>
  <si>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</si>
  <si>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</si>
  <si>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</si>
  <si>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</si>
  <si>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</si>
  <si>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</si>
  <si>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</si>
  <si>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</si>
  <si>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</si>
  <si>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</si>
  <si>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</si>
  <si>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</si>
  <si>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</si>
  <si>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</si>
  <si>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</si>
  <si>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</si>
  <si>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</si>
  <si>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</si>
  <si>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</si>
  <si>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</si>
  <si>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</si>
  <si>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</si>
  <si>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</si>
  <si>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</si>
  <si>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</si>
  <si>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</si>
  <si>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</si>
  <si>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</si>
  <si>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</si>
  <si>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</si>
  <si>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</si>
  <si>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</si>
  <si>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</si>
  <si>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</si>
  <si>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</si>
  <si>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</si>
  <si>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</si>
  <si>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</si>
  <si>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</si>
  <si>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</si>
  <si>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</si>
  <si>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</si>
  <si>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</si>
  <si>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</si>
  <si>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</si>
  <si>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</si>
  <si>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</si>
  <si>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</si>
  <si>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</si>
  <si>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</si>
  <si>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</si>
  <si>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</si>
  <si>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</si>
  <si>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</si>
  <si>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</si>
  <si>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</si>
  <si>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</si>
  <si>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</si>
  <si>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</si>
  <si>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</si>
  <si>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</si>
  <si>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</si>
  <si>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</si>
  <si>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</si>
  <si>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</si>
  <si>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</si>
  <si>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</si>
  <si>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</si>
  <si>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</si>
  <si>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</si>
  <si>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</si>
  <si>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</si>
  <si>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</si>
  <si>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</si>
  <si>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</si>
  <si>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</si>
  <si>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</si>
  <si>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</si>
  <si>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</si>
  <si>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</si>
  <si>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</si>
  <si>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</si>
  <si>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</si>
  <si>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</si>
  <si>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</si>
  <si>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</si>
  <si>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</si>
  <si>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</si>
  <si>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</si>
  <si>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</si>
  <si>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</si>
  <si>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</si>
  <si>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</si>
  <si>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</si>
  <si>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</si>
  <si>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</si>
  <si>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</si>
  <si>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</si>
  <si>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</si>
  <si>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</si>
  <si>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</si>
  <si>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</si>
  <si>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</si>
  <si>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</si>
  <si>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</si>
  <si>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</si>
  <si>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</si>
  <si>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</si>
  <si>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</si>
  <si>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</si>
  <si>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</si>
  <si>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</si>
  <si>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</si>
  <si>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</si>
  <si>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</si>
  <si>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</si>
  <si>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</si>
  <si>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</si>
  <si>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</si>
  <si>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</si>
  <si>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</si>
  <si>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</si>
  <si>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</si>
  <si>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</si>
  <si>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</si>
  <si>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</si>
  <si>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</si>
  <si>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</si>
  <si>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</si>
  <si>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</si>
  <si>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</si>
  <si>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</si>
  <si>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</si>
  <si>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</si>
  <si>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</si>
  <si>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</si>
  <si>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</si>
  <si>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</si>
  <si>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</si>
  <si>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</si>
  <si>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</si>
  <si>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</si>
  <si>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</si>
  <si>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</si>
  <si>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</si>
  <si>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</si>
  <si>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</si>
  <si>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</si>
  <si>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</si>
  <si>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</si>
  <si>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</si>
  <si>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</si>
  <si>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</si>
  <si>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</si>
  <si>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</si>
  <si>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</si>
  <si>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</si>
  <si>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</si>
  <si>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</si>
  <si>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</si>
  <si>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</si>
  <si>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</si>
  <si>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</si>
  <si>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</si>
  <si>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</si>
  <si>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</si>
  <si>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</si>
  <si>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</si>
  <si>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</si>
  <si>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</si>
  <si>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</si>
  <si>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</si>
  <si>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</si>
  <si>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</si>
  <si>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</si>
  <si>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</si>
  <si>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</si>
  <si>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</si>
  <si>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</si>
  <si>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</si>
  <si>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</si>
  <si>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</si>
  <si>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</si>
  <si>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</si>
  <si>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</si>
  <si>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</si>
  <si>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</si>
  <si>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</si>
  <si>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</si>
  <si>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</si>
  <si>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</si>
  <si>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</si>
  <si>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</si>
  <si>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</si>
  <si>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</si>
  <si>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</si>
  <si>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</si>
  <si>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</si>
  <si>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</si>
  <si>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</si>
  <si>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</si>
  <si>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</si>
  <si>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</si>
  <si>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</si>
  <si>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</si>
  <si>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</si>
  <si>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</si>
  <si>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</si>
  <si>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</si>
  <si>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</si>
  <si>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</si>
  <si>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</si>
  <si>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</si>
  <si>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 xml:space="preserve">2113М-1 (Штурвал - ручка) Пресс гидравлический </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</si>
  <si>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</si>
  <si>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и организация калибровки средств измерений в производственном подразделении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</si>
  <si>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</si>
  <si>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Поставка пресса гидравлического  в  лабораторию УТАИ ГТЭЦ</t>
  </si>
  <si>
    <t>N_KGK_18</t>
  </si>
  <si>
    <t>Год раскрытия информации: 2023 год</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</si>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</sst>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7A263EE9-7C52-4CB5-A633-6A51B7C46F3A}"/>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6" sqref="C46"/>
    </sheetView>
  </sheetViews>
  <sheetFormatPr defaultColWidth="9.109375" defaultRowHeight="14.4" x14ac:dyDescent="0.3"/>
  <cols>
    <col min="1" max="1" width="6.109375" style="281" customWidth="1"/>
    <col min="2" max="2" width="53.5546875" style="281" customWidth="1"/>
    <col min="3" max="3" width="91.44140625" style="281" customWidth="1"/>
    <col min="4" max="4" width="12" style="281" customWidth="1"/>
    <col min="5" max="5" width="14.44140625" style="281" customWidth="1"/>
    <col min="6" max="6" width="36.5546875" style="281" customWidth="1"/>
    <col min="7" max="7" width="20" style="281" customWidth="1"/>
    <col min="8" max="8" width="25.5546875" style="281" customWidth="1"/>
    <col min="9" max="9" width="16.44140625" style="281" customWidth="1"/>
    <col min="10" max="16384" width="9.109375" style="281"/>
  </cols>
  <sheetData>
    <row r="1" spans="1:22" s="244" customFormat="1" ht="18" x14ac:dyDescent="0.25">
      <c r="C1" s="246" t="s">
        <v>70</v>
      </c>
    </row>
    <row r="2" spans="1:22" s="244" customFormat="1" ht="18" x14ac:dyDescent="0.35">
      <c r="C2" s="247" t="s">
        <v>11</v>
      </c>
    </row>
    <row r="3" spans="1:22" s="244" customFormat="1" ht="18" x14ac:dyDescent="0.35">
      <c r="A3" s="265"/>
      <c r="C3" s="247" t="s">
        <v>69</v>
      </c>
    </row>
    <row r="4" spans="1:22" s="244" customFormat="1" ht="18" x14ac:dyDescent="0.35">
      <c r="A4" s="265"/>
      <c r="H4" s="247"/>
    </row>
    <row r="5" spans="1:22" s="244" customFormat="1" ht="15.6" x14ac:dyDescent="0.3">
      <c r="A5" s="291" t="s">
        <v>584</v>
      </c>
      <c r="B5" s="291"/>
      <c r="C5" s="291"/>
      <c r="D5" s="249"/>
      <c r="E5" s="249"/>
      <c r="F5" s="249"/>
      <c r="G5" s="249"/>
      <c r="H5" s="249"/>
      <c r="I5" s="249"/>
      <c r="J5" s="249"/>
    </row>
    <row r="6" spans="1:22" s="244" customFormat="1" ht="18" x14ac:dyDescent="0.35">
      <c r="A6" s="265"/>
      <c r="H6" s="247"/>
    </row>
    <row r="7" spans="1:22" s="244" customFormat="1" ht="17.399999999999999" x14ac:dyDescent="0.25">
      <c r="A7" s="295" t="s">
        <v>10</v>
      </c>
      <c r="B7" s="295"/>
      <c r="C7" s="295"/>
      <c r="D7" s="266"/>
      <c r="E7" s="266"/>
      <c r="F7" s="266"/>
      <c r="G7" s="266"/>
      <c r="H7" s="266"/>
      <c r="I7" s="266"/>
      <c r="J7" s="266"/>
      <c r="K7" s="266"/>
      <c r="L7" s="266"/>
      <c r="M7" s="266"/>
      <c r="N7" s="266"/>
      <c r="O7" s="266"/>
      <c r="P7" s="266"/>
      <c r="Q7" s="266"/>
      <c r="R7" s="266"/>
      <c r="S7" s="266"/>
      <c r="T7" s="266"/>
      <c r="U7" s="266"/>
      <c r="V7" s="266"/>
    </row>
    <row r="8" spans="1:22" s="244" customFormat="1" ht="17.399999999999999" x14ac:dyDescent="0.25">
      <c r="A8" s="267"/>
      <c r="B8" s="267"/>
      <c r="C8" s="267"/>
      <c r="D8" s="267"/>
      <c r="E8" s="267"/>
      <c r="F8" s="267"/>
      <c r="G8" s="267"/>
      <c r="H8" s="267"/>
      <c r="I8" s="266"/>
      <c r="J8" s="266"/>
      <c r="K8" s="266"/>
      <c r="L8" s="266"/>
      <c r="M8" s="266"/>
      <c r="N8" s="266"/>
      <c r="O8" s="266"/>
      <c r="P8" s="266"/>
      <c r="Q8" s="266"/>
      <c r="R8" s="266"/>
      <c r="S8" s="266"/>
      <c r="T8" s="266"/>
      <c r="U8" s="266"/>
      <c r="V8" s="266"/>
    </row>
    <row r="9" spans="1:22" s="244" customFormat="1" ht="17.399999999999999" x14ac:dyDescent="0.25">
      <c r="A9" s="296" t="s">
        <v>571</v>
      </c>
      <c r="B9" s="296"/>
      <c r="C9" s="296"/>
      <c r="D9" s="268"/>
      <c r="E9" s="268"/>
      <c r="F9" s="268"/>
      <c r="G9" s="268"/>
      <c r="H9" s="268"/>
      <c r="I9" s="266"/>
      <c r="J9" s="266"/>
      <c r="K9" s="266"/>
      <c r="L9" s="266"/>
      <c r="M9" s="266"/>
      <c r="N9" s="266"/>
      <c r="O9" s="266"/>
      <c r="P9" s="266"/>
      <c r="Q9" s="266"/>
      <c r="R9" s="266"/>
      <c r="S9" s="266"/>
      <c r="T9" s="266"/>
      <c r="U9" s="266"/>
      <c r="V9" s="266"/>
    </row>
    <row r="10" spans="1:22" s="244" customFormat="1" ht="17.399999999999999" x14ac:dyDescent="0.25">
      <c r="A10" s="292" t="s">
        <v>9</v>
      </c>
      <c r="B10" s="292"/>
      <c r="C10" s="292"/>
      <c r="D10" s="269"/>
      <c r="E10" s="269"/>
      <c r="F10" s="269"/>
      <c r="G10" s="269"/>
      <c r="H10" s="269"/>
      <c r="I10" s="266"/>
      <c r="J10" s="266"/>
      <c r="K10" s="266"/>
      <c r="L10" s="266"/>
      <c r="M10" s="266"/>
      <c r="N10" s="266"/>
      <c r="O10" s="266"/>
      <c r="P10" s="266"/>
      <c r="Q10" s="266"/>
      <c r="R10" s="266"/>
      <c r="S10" s="266"/>
      <c r="T10" s="266"/>
      <c r="U10" s="266"/>
      <c r="V10" s="266"/>
    </row>
    <row r="11" spans="1:22" s="244" customFormat="1" ht="17.399999999999999" x14ac:dyDescent="0.25">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244" customFormat="1" ht="17.399999999999999" x14ac:dyDescent="0.25">
      <c r="A12" s="294" t="s">
        <v>583</v>
      </c>
      <c r="B12" s="294"/>
      <c r="C12" s="294"/>
      <c r="D12" s="268"/>
      <c r="E12" s="268"/>
      <c r="F12" s="268"/>
      <c r="G12" s="268"/>
      <c r="H12" s="268"/>
      <c r="I12" s="266"/>
      <c r="J12" s="266"/>
      <c r="K12" s="266"/>
      <c r="L12" s="266"/>
      <c r="M12" s="266"/>
      <c r="N12" s="266"/>
      <c r="O12" s="266"/>
      <c r="P12" s="266"/>
      <c r="Q12" s="266"/>
      <c r="R12" s="266"/>
      <c r="S12" s="266"/>
      <c r="T12" s="266"/>
      <c r="U12" s="266"/>
      <c r="V12" s="266"/>
    </row>
    <row r="13" spans="1:22" s="244" customFormat="1" ht="17.399999999999999" x14ac:dyDescent="0.25">
      <c r="A13" s="292" t="s">
        <v>8</v>
      </c>
      <c r="B13" s="292"/>
      <c r="C13" s="292"/>
      <c r="D13" s="269"/>
      <c r="E13" s="269"/>
      <c r="F13" s="269"/>
      <c r="G13" s="269"/>
      <c r="H13" s="269"/>
      <c r="I13" s="266"/>
      <c r="J13" s="266"/>
      <c r="K13" s="266"/>
      <c r="L13" s="266"/>
      <c r="M13" s="266"/>
      <c r="N13" s="266"/>
      <c r="O13" s="266"/>
      <c r="P13" s="266"/>
      <c r="Q13" s="266"/>
      <c r="R13" s="266"/>
      <c r="S13" s="266"/>
      <c r="T13" s="266"/>
      <c r="U13" s="266"/>
      <c r="V13" s="266"/>
    </row>
    <row r="14" spans="1:22" s="244" customFormat="1" ht="18"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71" customFormat="1" ht="31.5" customHeight="1" x14ac:dyDescent="0.25">
      <c r="A15" s="297" t="s">
        <v>582</v>
      </c>
      <c r="B15" s="297"/>
      <c r="C15" s="297"/>
      <c r="D15" s="268"/>
      <c r="E15" s="268"/>
      <c r="F15" s="268"/>
      <c r="G15" s="268"/>
      <c r="H15" s="268"/>
      <c r="I15" s="268"/>
      <c r="J15" s="268"/>
      <c r="K15" s="268"/>
      <c r="L15" s="268"/>
      <c r="M15" s="268"/>
      <c r="N15" s="268"/>
      <c r="O15" s="268"/>
      <c r="P15" s="268"/>
      <c r="Q15" s="268"/>
      <c r="R15" s="268"/>
      <c r="S15" s="268"/>
      <c r="T15" s="268"/>
      <c r="U15" s="268"/>
      <c r="V15" s="268"/>
    </row>
    <row r="16" spans="1:22" s="271" customFormat="1" ht="15.6" x14ac:dyDescent="0.25">
      <c r="A16" s="292" t="s">
        <v>7</v>
      </c>
      <c r="B16" s="292"/>
      <c r="C16" s="292"/>
      <c r="D16" s="269"/>
      <c r="E16" s="269"/>
      <c r="F16" s="269"/>
      <c r="G16" s="269"/>
      <c r="H16" s="269"/>
      <c r="I16" s="269"/>
      <c r="J16" s="269"/>
      <c r="K16" s="269"/>
      <c r="L16" s="269"/>
      <c r="M16" s="269"/>
      <c r="N16" s="269"/>
      <c r="O16" s="269"/>
      <c r="P16" s="269"/>
      <c r="Q16" s="269"/>
      <c r="R16" s="269"/>
      <c r="S16" s="269"/>
      <c r="T16" s="269"/>
      <c r="U16" s="269"/>
      <c r="V16" s="269"/>
    </row>
    <row r="17" spans="1:22" s="271" customFormat="1" ht="18" x14ac:dyDescent="0.25">
      <c r="A17" s="270"/>
      <c r="B17" s="270"/>
      <c r="C17" s="270"/>
      <c r="D17" s="270"/>
      <c r="E17" s="270"/>
      <c r="F17" s="270"/>
      <c r="G17" s="270"/>
      <c r="H17" s="270"/>
      <c r="I17" s="270"/>
      <c r="J17" s="270"/>
      <c r="K17" s="270"/>
      <c r="L17" s="270"/>
      <c r="M17" s="270"/>
      <c r="N17" s="270"/>
      <c r="O17" s="270"/>
      <c r="P17" s="270"/>
      <c r="Q17" s="270"/>
      <c r="R17" s="270"/>
      <c r="S17" s="270"/>
    </row>
    <row r="18" spans="1:22" s="271" customFormat="1" ht="17.399999999999999" x14ac:dyDescent="0.25">
      <c r="A18" s="293" t="s">
        <v>524</v>
      </c>
      <c r="B18" s="294"/>
      <c r="C18" s="294"/>
      <c r="D18" s="272"/>
      <c r="E18" s="272"/>
      <c r="F18" s="272"/>
      <c r="G18" s="272"/>
      <c r="H18" s="272"/>
      <c r="I18" s="272"/>
      <c r="J18" s="272"/>
      <c r="K18" s="272"/>
      <c r="L18" s="272"/>
      <c r="M18" s="272"/>
      <c r="N18" s="272"/>
      <c r="O18" s="272"/>
      <c r="P18" s="272"/>
      <c r="Q18" s="272"/>
      <c r="R18" s="272"/>
      <c r="S18" s="272"/>
      <c r="T18" s="272"/>
      <c r="U18" s="272"/>
      <c r="V18" s="272"/>
    </row>
    <row r="19" spans="1:22" s="271" customFormat="1" ht="18" x14ac:dyDescent="0.25">
      <c r="A19" s="269"/>
      <c r="B19" s="269"/>
      <c r="C19" s="269"/>
      <c r="D19" s="269"/>
      <c r="E19" s="269"/>
      <c r="F19" s="269"/>
      <c r="G19" s="269"/>
      <c r="H19" s="269"/>
      <c r="I19" s="270"/>
      <c r="J19" s="270"/>
      <c r="K19" s="270"/>
      <c r="L19" s="270"/>
      <c r="M19" s="270"/>
      <c r="N19" s="270"/>
      <c r="O19" s="270"/>
      <c r="P19" s="270"/>
      <c r="Q19" s="270"/>
      <c r="R19" s="270"/>
      <c r="S19" s="270"/>
    </row>
    <row r="20" spans="1:22" s="271" customFormat="1" ht="18" x14ac:dyDescent="0.25">
      <c r="A20" s="273" t="s">
        <v>6</v>
      </c>
      <c r="B20" s="274" t="s">
        <v>68</v>
      </c>
      <c r="C20" s="275" t="s">
        <v>67</v>
      </c>
      <c r="D20" s="269"/>
      <c r="E20" s="269"/>
      <c r="F20" s="269"/>
      <c r="G20" s="269"/>
      <c r="H20" s="269"/>
      <c r="I20" s="270"/>
      <c r="J20" s="270"/>
      <c r="K20" s="270"/>
      <c r="L20" s="270"/>
      <c r="M20" s="270"/>
      <c r="N20" s="270"/>
      <c r="O20" s="270"/>
      <c r="P20" s="270"/>
      <c r="Q20" s="270"/>
      <c r="R20" s="270"/>
      <c r="S20" s="270"/>
    </row>
    <row r="21" spans="1:22" s="271" customFormat="1" ht="18" x14ac:dyDescent="0.25">
      <c r="A21" s="275">
        <v>1</v>
      </c>
      <c r="B21" s="274">
        <v>2</v>
      </c>
      <c r="C21" s="275">
        <v>3</v>
      </c>
      <c r="D21" s="269"/>
      <c r="E21" s="269"/>
      <c r="F21" s="269"/>
      <c r="G21" s="269"/>
      <c r="H21" s="269"/>
      <c r="I21" s="270"/>
      <c r="J21" s="270"/>
      <c r="K21" s="270"/>
      <c r="L21" s="270"/>
      <c r="M21" s="270"/>
      <c r="N21" s="270"/>
      <c r="O21" s="270"/>
      <c r="P21" s="270"/>
      <c r="Q21" s="270"/>
      <c r="R21" s="270"/>
      <c r="S21" s="270"/>
    </row>
    <row r="22" spans="1:22" s="271" customFormat="1" ht="31.2" x14ac:dyDescent="0.25">
      <c r="A22" s="276" t="s">
        <v>66</v>
      </c>
      <c r="B22" s="277" t="s">
        <v>357</v>
      </c>
      <c r="C22" s="275" t="s">
        <v>576</v>
      </c>
      <c r="D22" s="269"/>
      <c r="E22" s="269"/>
      <c r="F22" s="269"/>
      <c r="G22" s="269"/>
      <c r="H22" s="269"/>
      <c r="I22" s="270"/>
      <c r="J22" s="270"/>
      <c r="K22" s="270"/>
      <c r="L22" s="270"/>
      <c r="M22" s="270"/>
      <c r="N22" s="270"/>
      <c r="O22" s="270"/>
      <c r="P22" s="270"/>
      <c r="Q22" s="270"/>
      <c r="R22" s="270"/>
      <c r="S22" s="270"/>
    </row>
    <row r="23" spans="1:22" s="271" customFormat="1" ht="93.6" x14ac:dyDescent="0.3">
      <c r="A23" s="276" t="s">
        <v>64</v>
      </c>
      <c r="B23" s="278" t="s">
        <v>65</v>
      </c>
      <c r="C23" s="279" t="s">
        <v>585</v>
      </c>
      <c r="D23" s="269"/>
      <c r="E23" s="269"/>
      <c r="F23" s="269"/>
      <c r="G23" s="269"/>
      <c r="H23" s="269"/>
      <c r="I23" s="270"/>
      <c r="J23" s="270"/>
      <c r="K23" s="270"/>
      <c r="L23" s="270"/>
      <c r="M23" s="270"/>
      <c r="N23" s="270"/>
      <c r="O23" s="270"/>
      <c r="P23" s="270"/>
      <c r="Q23" s="270"/>
      <c r="R23" s="270"/>
      <c r="S23" s="270"/>
    </row>
    <row r="24" spans="1:22" s="271" customFormat="1" ht="18" x14ac:dyDescent="0.25">
      <c r="A24" s="288"/>
      <c r="B24" s="289"/>
      <c r="C24" s="290"/>
      <c r="D24" s="269"/>
      <c r="E24" s="269"/>
      <c r="F24" s="269"/>
      <c r="G24" s="269"/>
      <c r="H24" s="269"/>
      <c r="I24" s="270"/>
      <c r="J24" s="270"/>
      <c r="K24" s="270"/>
      <c r="L24" s="270"/>
      <c r="M24" s="270"/>
      <c r="N24" s="270"/>
      <c r="O24" s="270"/>
      <c r="P24" s="270"/>
      <c r="Q24" s="270"/>
      <c r="R24" s="270"/>
      <c r="S24" s="270"/>
    </row>
    <row r="25" spans="1:22" s="271" customFormat="1" ht="46.8" x14ac:dyDescent="0.25">
      <c r="A25" s="276" t="s">
        <v>63</v>
      </c>
      <c r="B25" s="280" t="s">
        <v>472</v>
      </c>
      <c r="C25" s="273" t="s">
        <v>572</v>
      </c>
      <c r="D25" s="269"/>
      <c r="E25" s="269"/>
      <c r="F25" s="269"/>
      <c r="G25" s="269"/>
      <c r="H25" s="270"/>
      <c r="I25" s="270"/>
      <c r="J25" s="270"/>
      <c r="K25" s="270"/>
      <c r="L25" s="270"/>
      <c r="M25" s="270"/>
      <c r="N25" s="270"/>
      <c r="O25" s="270"/>
      <c r="P25" s="270"/>
      <c r="Q25" s="270"/>
      <c r="R25" s="270"/>
    </row>
    <row r="26" spans="1:22" s="271" customFormat="1" ht="31.2" x14ac:dyDescent="0.25">
      <c r="A26" s="276" t="s">
        <v>62</v>
      </c>
      <c r="B26" s="280" t="s">
        <v>76</v>
      </c>
      <c r="C26" s="273" t="s">
        <v>542</v>
      </c>
      <c r="D26" s="269"/>
      <c r="E26" s="269"/>
      <c r="F26" s="269"/>
      <c r="G26" s="269"/>
      <c r="H26" s="270"/>
      <c r="I26" s="270"/>
      <c r="J26" s="270"/>
      <c r="K26" s="270"/>
      <c r="L26" s="270"/>
      <c r="M26" s="270"/>
      <c r="N26" s="270"/>
      <c r="O26" s="270"/>
      <c r="P26" s="270"/>
      <c r="Q26" s="270"/>
      <c r="R26" s="270"/>
    </row>
    <row r="27" spans="1:22" s="271" customFormat="1" ht="46.8" x14ac:dyDescent="0.25">
      <c r="A27" s="276" t="s">
        <v>60</v>
      </c>
      <c r="B27" s="280" t="s">
        <v>75</v>
      </c>
      <c r="C27" s="273" t="s">
        <v>573</v>
      </c>
      <c r="D27" s="269"/>
      <c r="E27" s="269"/>
      <c r="F27" s="269"/>
      <c r="G27" s="269"/>
      <c r="H27" s="270"/>
      <c r="I27" s="270"/>
      <c r="J27" s="270"/>
      <c r="K27" s="270"/>
      <c r="L27" s="270"/>
      <c r="M27" s="270"/>
      <c r="N27" s="270"/>
      <c r="O27" s="270"/>
      <c r="P27" s="270"/>
      <c r="Q27" s="270"/>
      <c r="R27" s="270"/>
    </row>
    <row r="28" spans="1:22" s="271" customFormat="1" ht="18" x14ac:dyDescent="0.25">
      <c r="A28" s="276" t="s">
        <v>59</v>
      </c>
      <c r="B28" s="280" t="s">
        <v>473</v>
      </c>
      <c r="C28" s="273" t="s">
        <v>575</v>
      </c>
      <c r="D28" s="269"/>
      <c r="E28" s="269"/>
      <c r="F28" s="269"/>
      <c r="G28" s="269"/>
      <c r="H28" s="270"/>
      <c r="I28" s="270"/>
      <c r="J28" s="270"/>
      <c r="K28" s="270"/>
      <c r="L28" s="270"/>
      <c r="M28" s="270"/>
      <c r="N28" s="270"/>
      <c r="O28" s="270"/>
      <c r="P28" s="270"/>
      <c r="Q28" s="270"/>
      <c r="R28" s="270"/>
    </row>
    <row r="29" spans="1:22" s="271" customFormat="1" ht="31.2" x14ac:dyDescent="0.25">
      <c r="A29" s="276" t="s">
        <v>57</v>
      </c>
      <c r="B29" s="280" t="s">
        <v>474</v>
      </c>
      <c r="C29" s="273" t="s">
        <v>575</v>
      </c>
      <c r="D29" s="269"/>
      <c r="E29" s="269"/>
      <c r="F29" s="269"/>
      <c r="G29" s="269"/>
      <c r="H29" s="270"/>
      <c r="I29" s="270"/>
      <c r="J29" s="270"/>
      <c r="K29" s="270"/>
      <c r="L29" s="270"/>
      <c r="M29" s="270"/>
      <c r="N29" s="270"/>
      <c r="O29" s="270"/>
      <c r="P29" s="270"/>
      <c r="Q29" s="270"/>
      <c r="R29" s="270"/>
    </row>
    <row r="30" spans="1:22" s="271" customFormat="1" ht="31.2" x14ac:dyDescent="0.25">
      <c r="A30" s="276" t="s">
        <v>55</v>
      </c>
      <c r="B30" s="280" t="s">
        <v>475</v>
      </c>
      <c r="C30" s="273" t="s">
        <v>575</v>
      </c>
      <c r="D30" s="269"/>
      <c r="E30" s="269"/>
      <c r="F30" s="269"/>
      <c r="G30" s="269"/>
      <c r="H30" s="270"/>
      <c r="I30" s="270"/>
      <c r="J30" s="270"/>
      <c r="K30" s="270"/>
      <c r="L30" s="270"/>
      <c r="M30" s="270"/>
      <c r="N30" s="270"/>
      <c r="O30" s="270"/>
      <c r="P30" s="270"/>
      <c r="Q30" s="270"/>
      <c r="R30" s="270"/>
    </row>
    <row r="31" spans="1:22" s="271" customFormat="1" ht="31.2" x14ac:dyDescent="0.25">
      <c r="A31" s="276" t="s">
        <v>74</v>
      </c>
      <c r="B31" s="280" t="s">
        <v>476</v>
      </c>
      <c r="C31" s="273" t="s">
        <v>575</v>
      </c>
      <c r="D31" s="269"/>
      <c r="E31" s="269"/>
      <c r="F31" s="269"/>
      <c r="G31" s="269"/>
      <c r="H31" s="270"/>
      <c r="I31" s="270"/>
      <c r="J31" s="270"/>
      <c r="K31" s="270"/>
      <c r="L31" s="270"/>
      <c r="M31" s="270"/>
      <c r="N31" s="270"/>
      <c r="O31" s="270"/>
      <c r="P31" s="270"/>
      <c r="Q31" s="270"/>
      <c r="R31" s="270"/>
    </row>
    <row r="32" spans="1:22" s="271" customFormat="1" ht="31.2" x14ac:dyDescent="0.25">
      <c r="A32" s="276" t="s">
        <v>72</v>
      </c>
      <c r="B32" s="280" t="s">
        <v>477</v>
      </c>
      <c r="C32" s="273" t="s">
        <v>575</v>
      </c>
      <c r="D32" s="269"/>
      <c r="E32" s="269"/>
      <c r="F32" s="269"/>
      <c r="G32" s="269"/>
      <c r="H32" s="270"/>
      <c r="I32" s="270"/>
      <c r="J32" s="270"/>
      <c r="K32" s="270"/>
      <c r="L32" s="270"/>
      <c r="M32" s="270"/>
      <c r="N32" s="270"/>
      <c r="O32" s="270"/>
      <c r="P32" s="270"/>
      <c r="Q32" s="270"/>
      <c r="R32" s="270"/>
    </row>
    <row r="33" spans="1:18" s="271" customFormat="1" ht="78" x14ac:dyDescent="0.25">
      <c r="A33" s="276" t="s">
        <v>71</v>
      </c>
      <c r="B33" s="280" t="s">
        <v>478</v>
      </c>
      <c r="C33" s="273" t="s">
        <v>557</v>
      </c>
      <c r="D33" s="269"/>
      <c r="E33" s="269"/>
      <c r="F33" s="269"/>
      <c r="G33" s="269"/>
      <c r="H33" s="270"/>
      <c r="I33" s="270"/>
      <c r="J33" s="270"/>
      <c r="K33" s="270"/>
      <c r="L33" s="270"/>
      <c r="M33" s="270"/>
      <c r="N33" s="270"/>
      <c r="O33" s="270"/>
      <c r="P33" s="270"/>
      <c r="Q33" s="270"/>
      <c r="R33" s="270"/>
    </row>
    <row r="34" spans="1:18" ht="93.6" x14ac:dyDescent="0.3">
      <c r="A34" s="276" t="s">
        <v>493</v>
      </c>
      <c r="B34" s="280" t="s">
        <v>479</v>
      </c>
      <c r="C34" s="273" t="s">
        <v>557</v>
      </c>
    </row>
    <row r="35" spans="1:18" ht="46.8" x14ac:dyDescent="0.3">
      <c r="A35" s="276" t="s">
        <v>482</v>
      </c>
      <c r="B35" s="280" t="s">
        <v>73</v>
      </c>
      <c r="C35" s="273" t="s">
        <v>575</v>
      </c>
    </row>
    <row r="36" spans="1:18" ht="31.2" x14ac:dyDescent="0.3">
      <c r="A36" s="276" t="s">
        <v>494</v>
      </c>
      <c r="B36" s="280" t="s">
        <v>480</v>
      </c>
      <c r="C36" s="273" t="s">
        <v>575</v>
      </c>
    </row>
    <row r="37" spans="1:18" ht="15.6" x14ac:dyDescent="0.3">
      <c r="A37" s="276" t="s">
        <v>483</v>
      </c>
      <c r="B37" s="280" t="s">
        <v>481</v>
      </c>
      <c r="C37" s="273" t="s">
        <v>575</v>
      </c>
    </row>
    <row r="38" spans="1:18" ht="15.6" x14ac:dyDescent="0.3">
      <c r="A38" s="276" t="s">
        <v>495</v>
      </c>
      <c r="B38" s="280" t="s">
        <v>239</v>
      </c>
      <c r="C38" s="273" t="s">
        <v>575</v>
      </c>
    </row>
    <row r="39" spans="1:18" ht="15.6" x14ac:dyDescent="0.3">
      <c r="A39" s="288"/>
      <c r="B39" s="289"/>
      <c r="C39" s="290"/>
    </row>
    <row r="40" spans="1:18" ht="62.4" x14ac:dyDescent="0.3">
      <c r="A40" s="276" t="s">
        <v>484</v>
      </c>
      <c r="B40" s="280" t="s">
        <v>537</v>
      </c>
      <c r="C40" s="282" t="s">
        <v>557</v>
      </c>
    </row>
    <row r="41" spans="1:18" ht="93.6" x14ac:dyDescent="0.3">
      <c r="A41" s="276" t="s">
        <v>496</v>
      </c>
      <c r="B41" s="280" t="s">
        <v>519</v>
      </c>
      <c r="C41" s="283" t="s">
        <v>557</v>
      </c>
    </row>
    <row r="42" spans="1:18" ht="62.4" x14ac:dyDescent="0.3">
      <c r="A42" s="276" t="s">
        <v>485</v>
      </c>
      <c r="B42" s="280" t="s">
        <v>534</v>
      </c>
      <c r="C42" s="283" t="s">
        <v>557</v>
      </c>
    </row>
    <row r="43" spans="1:18" ht="171.6" x14ac:dyDescent="0.3">
      <c r="A43" s="276" t="s">
        <v>499</v>
      </c>
      <c r="B43" s="280" t="s">
        <v>500</v>
      </c>
      <c r="C43" s="273" t="s">
        <v>575</v>
      </c>
    </row>
    <row r="44" spans="1:18" ht="93.6" x14ac:dyDescent="0.3">
      <c r="A44" s="276" t="s">
        <v>486</v>
      </c>
      <c r="B44" s="280" t="s">
        <v>525</v>
      </c>
      <c r="C44" s="273" t="s">
        <v>557</v>
      </c>
    </row>
    <row r="45" spans="1:18" ht="78" x14ac:dyDescent="0.3">
      <c r="A45" s="276" t="s">
        <v>520</v>
      </c>
      <c r="B45" s="280" t="s">
        <v>526</v>
      </c>
      <c r="C45" s="273" t="s">
        <v>575</v>
      </c>
    </row>
    <row r="46" spans="1:18" ht="93.6" x14ac:dyDescent="0.3">
      <c r="A46" s="276" t="s">
        <v>487</v>
      </c>
      <c r="B46" s="280" t="s">
        <v>527</v>
      </c>
      <c r="C46" s="273" t="s">
        <v>575</v>
      </c>
    </row>
    <row r="47" spans="1:18" ht="15.6" x14ac:dyDescent="0.3">
      <c r="A47" s="288"/>
      <c r="B47" s="289"/>
      <c r="C47" s="290"/>
    </row>
    <row r="48" spans="1:18" ht="46.8" x14ac:dyDescent="0.3">
      <c r="A48" s="276" t="s">
        <v>521</v>
      </c>
      <c r="B48" s="280" t="s">
        <v>535</v>
      </c>
      <c r="C48" s="264">
        <f>'6.2. Паспорт фин осв ввод'!D24</f>
        <v>0.150204</v>
      </c>
    </row>
    <row r="49" spans="1:3" ht="46.8" x14ac:dyDescent="0.3">
      <c r="A49" s="276" t="s">
        <v>488</v>
      </c>
      <c r="B49" s="280" t="s">
        <v>536</v>
      </c>
      <c r="C49" s="264">
        <f>'6.2. Паспорт фин осв ввод'!D30</f>
        <v>0.12517</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AO32" sqref="AO32"/>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4" t="str">
        <f>'1. паспорт местоположение'!A5:C5</f>
        <v>Год раскрытия информации: 2023 год</v>
      </c>
      <c r="B4" s="304"/>
      <c r="C4" s="304"/>
      <c r="D4" s="304"/>
      <c r="E4" s="304"/>
      <c r="F4" s="304"/>
      <c r="G4" s="304"/>
      <c r="H4" s="304"/>
      <c r="I4" s="304"/>
      <c r="J4" s="304"/>
      <c r="K4" s="304"/>
      <c r="L4" s="304"/>
      <c r="M4" s="304"/>
      <c r="N4" s="304"/>
      <c r="O4" s="304"/>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69" t="s">
        <v>9</v>
      </c>
      <c r="B9" s="369"/>
      <c r="C9" s="369"/>
      <c r="D9" s="369"/>
      <c r="E9" s="369"/>
      <c r="F9" s="369"/>
      <c r="G9" s="369"/>
      <c r="H9" s="369"/>
      <c r="I9" s="369"/>
      <c r="J9" s="369"/>
      <c r="K9" s="369"/>
      <c r="L9" s="369"/>
      <c r="M9" s="369"/>
      <c r="N9" s="369"/>
      <c r="O9" s="369"/>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68" t="str">
        <f>'1. паспорт местоположение'!A12:C12</f>
        <v>N_KGK_18</v>
      </c>
      <c r="B11" s="368"/>
      <c r="C11" s="368"/>
      <c r="D11" s="368"/>
      <c r="E11" s="368"/>
      <c r="F11" s="368"/>
      <c r="G11" s="368"/>
      <c r="H11" s="368"/>
      <c r="I11" s="368"/>
      <c r="J11" s="368"/>
      <c r="K11" s="368"/>
      <c r="L11" s="368"/>
      <c r="M11" s="368"/>
      <c r="N11" s="368"/>
      <c r="O11" s="368"/>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69" t="s">
        <v>8</v>
      </c>
      <c r="B12" s="369"/>
      <c r="C12" s="369"/>
      <c r="D12" s="369"/>
      <c r="E12" s="369"/>
      <c r="F12" s="369"/>
      <c r="G12" s="369"/>
      <c r="H12" s="369"/>
      <c r="I12" s="369"/>
      <c r="J12" s="369"/>
      <c r="K12" s="369"/>
      <c r="L12" s="369"/>
      <c r="M12" s="369"/>
      <c r="N12" s="369"/>
      <c r="O12" s="369"/>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Поставка пресса гидравлического  в  лабораторию УТАИ ГТЭЦ</v>
      </c>
      <c r="B14" s="368"/>
      <c r="C14" s="368"/>
      <c r="D14" s="368"/>
      <c r="E14" s="368"/>
      <c r="F14" s="368"/>
      <c r="G14" s="368"/>
      <c r="H14" s="368"/>
      <c r="I14" s="368"/>
      <c r="J14" s="368"/>
      <c r="K14" s="368"/>
      <c r="L14" s="368"/>
      <c r="M14" s="368"/>
      <c r="N14" s="368"/>
      <c r="O14" s="368"/>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299" t="s">
        <v>7</v>
      </c>
      <c r="B15" s="299"/>
      <c r="C15" s="299"/>
      <c r="D15" s="299"/>
      <c r="E15" s="299"/>
      <c r="F15" s="299"/>
      <c r="G15" s="299"/>
      <c r="H15" s="299"/>
      <c r="I15" s="299"/>
      <c r="J15" s="299"/>
      <c r="K15" s="299"/>
      <c r="L15" s="299"/>
      <c r="M15" s="299"/>
      <c r="N15" s="299"/>
      <c r="O15" s="299"/>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71" t="s">
        <v>509</v>
      </c>
      <c r="B18" s="371"/>
      <c r="C18" s="371"/>
      <c r="D18" s="371"/>
      <c r="E18" s="371"/>
      <c r="F18" s="371"/>
      <c r="G18" s="371"/>
      <c r="H18" s="371"/>
      <c r="I18" s="371"/>
      <c r="J18" s="371"/>
      <c r="K18" s="371"/>
      <c r="L18" s="371"/>
      <c r="M18" s="371"/>
      <c r="N18" s="371"/>
      <c r="O18" s="371"/>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356" t="s">
        <v>194</v>
      </c>
      <c r="B20" s="356" t="s">
        <v>193</v>
      </c>
      <c r="C20" s="354" t="s">
        <v>192</v>
      </c>
      <c r="D20" s="354"/>
      <c r="E20" s="359" t="s">
        <v>191</v>
      </c>
      <c r="F20" s="359"/>
      <c r="G20" s="372"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75" t="s">
        <v>190</v>
      </c>
      <c r="AO20" s="376"/>
      <c r="AP20" s="54"/>
      <c r="AQ20" s="54"/>
      <c r="AR20" s="54"/>
    </row>
    <row r="21" spans="1:44" ht="99.75" customHeight="1" x14ac:dyDescent="0.3">
      <c r="A21" s="357"/>
      <c r="B21" s="357"/>
      <c r="C21" s="354"/>
      <c r="D21" s="354"/>
      <c r="E21" s="359"/>
      <c r="F21" s="359"/>
      <c r="G21" s="373"/>
      <c r="H21" s="362" t="s">
        <v>3</v>
      </c>
      <c r="I21" s="362"/>
      <c r="J21" s="362" t="s">
        <v>556</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77"/>
      <c r="AO21" s="378"/>
    </row>
    <row r="22" spans="1:44" ht="89.25" customHeight="1" x14ac:dyDescent="0.3">
      <c r="A22" s="358"/>
      <c r="B22" s="358"/>
      <c r="C22" s="188" t="s">
        <v>3</v>
      </c>
      <c r="D22" s="188" t="s">
        <v>188</v>
      </c>
      <c r="E22" s="53" t="s">
        <v>586</v>
      </c>
      <c r="F22" s="53" t="s">
        <v>587</v>
      </c>
      <c r="G22" s="374"/>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P24</f>
        <v>0</v>
      </c>
      <c r="D24" s="168">
        <f>AO24</f>
        <v>0.150204</v>
      </c>
      <c r="E24" s="169">
        <v>0</v>
      </c>
      <c r="F24" s="168">
        <f>SUM(F25:F29)</f>
        <v>0.150204</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v>
      </c>
      <c r="AE24" s="168">
        <f t="shared" si="1"/>
        <v>0</v>
      </c>
      <c r="AF24" s="168">
        <f t="shared" si="1"/>
        <v>0</v>
      </c>
      <c r="AG24" s="168">
        <f t="shared" si="1"/>
        <v>0</v>
      </c>
      <c r="AH24" s="168">
        <f t="shared" ref="AH24" si="2">SUM(AH25:AH29)</f>
        <v>0.150204</v>
      </c>
      <c r="AI24" s="168">
        <f t="shared" si="1"/>
        <v>0</v>
      </c>
      <c r="AJ24" s="168">
        <f t="shared" si="1"/>
        <v>0</v>
      </c>
      <c r="AK24" s="168">
        <f t="shared" si="1"/>
        <v>0</v>
      </c>
      <c r="AL24" s="168">
        <f t="shared" si="1"/>
        <v>0</v>
      </c>
      <c r="AM24" s="168">
        <f>SUM(AM25:AM29)</f>
        <v>0</v>
      </c>
      <c r="AN24" s="167">
        <f>H24+L24+P24+T24+AJ24+X24+AB24+AF24</f>
        <v>0</v>
      </c>
      <c r="AO24" s="167">
        <f>AH24</f>
        <v>0.150204</v>
      </c>
    </row>
    <row r="25" spans="1:44" ht="24" customHeight="1" x14ac:dyDescent="0.3">
      <c r="A25" s="48" t="s">
        <v>186</v>
      </c>
      <c r="B25" s="29" t="s">
        <v>185</v>
      </c>
      <c r="C25" s="168">
        <f t="shared" ref="C25:C64" si="3">P25</f>
        <v>0</v>
      </c>
      <c r="D25" s="168">
        <f t="shared" ref="D25:D64" si="4">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5">H25+L25+P25+T25+AJ25+X25+AB25+AF25</f>
        <v>0</v>
      </c>
      <c r="AO25" s="167">
        <f t="shared" ref="AO25:AO64" si="6">AH25</f>
        <v>0</v>
      </c>
    </row>
    <row r="26" spans="1:44" x14ac:dyDescent="0.3">
      <c r="A26" s="48" t="s">
        <v>184</v>
      </c>
      <c r="B26" s="29" t="s">
        <v>183</v>
      </c>
      <c r="C26" s="168">
        <f t="shared" si="3"/>
        <v>0</v>
      </c>
      <c r="D26" s="168">
        <f t="shared" si="4"/>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5"/>
        <v>0</v>
      </c>
      <c r="AO26" s="167">
        <f t="shared" si="6"/>
        <v>0</v>
      </c>
    </row>
    <row r="27" spans="1:44" ht="31.2" x14ac:dyDescent="0.3">
      <c r="A27" s="48" t="s">
        <v>182</v>
      </c>
      <c r="B27" s="29" t="s">
        <v>445</v>
      </c>
      <c r="C27" s="168">
        <f t="shared" si="3"/>
        <v>0</v>
      </c>
      <c r="D27" s="168">
        <f t="shared" si="4"/>
        <v>0.150204</v>
      </c>
      <c r="E27" s="169">
        <v>0</v>
      </c>
      <c r="F27" s="169">
        <f>D27</f>
        <v>0.150204</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v>
      </c>
      <c r="AE27" s="169">
        <v>0</v>
      </c>
      <c r="AF27" s="169">
        <v>0</v>
      </c>
      <c r="AG27" s="169">
        <v>0</v>
      </c>
      <c r="AH27" s="169">
        <v>0.150204</v>
      </c>
      <c r="AI27" s="169">
        <v>0</v>
      </c>
      <c r="AJ27" s="169">
        <v>0</v>
      </c>
      <c r="AK27" s="169">
        <v>0</v>
      </c>
      <c r="AL27" s="169">
        <v>0</v>
      </c>
      <c r="AM27" s="169">
        <v>0</v>
      </c>
      <c r="AN27" s="167">
        <f t="shared" si="5"/>
        <v>0</v>
      </c>
      <c r="AO27" s="167">
        <f t="shared" si="6"/>
        <v>0.150204</v>
      </c>
    </row>
    <row r="28" spans="1:44" x14ac:dyDescent="0.3">
      <c r="A28" s="48" t="s">
        <v>181</v>
      </c>
      <c r="B28" s="29" t="s">
        <v>545</v>
      </c>
      <c r="C28" s="168">
        <f t="shared" si="3"/>
        <v>0</v>
      </c>
      <c r="D28" s="168">
        <f t="shared" si="4"/>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5"/>
        <v>0</v>
      </c>
      <c r="AO28" s="167">
        <f t="shared" si="6"/>
        <v>0</v>
      </c>
    </row>
    <row r="29" spans="1:44" x14ac:dyDescent="0.3">
      <c r="A29" s="48" t="s">
        <v>180</v>
      </c>
      <c r="B29" s="52" t="s">
        <v>179</v>
      </c>
      <c r="C29" s="168">
        <f t="shared" si="3"/>
        <v>0</v>
      </c>
      <c r="D29" s="168">
        <f t="shared" si="4"/>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5"/>
        <v>0</v>
      </c>
      <c r="AO29" s="167">
        <f t="shared" si="6"/>
        <v>0</v>
      </c>
    </row>
    <row r="30" spans="1:44" ht="46.8" x14ac:dyDescent="0.3">
      <c r="A30" s="51" t="s">
        <v>64</v>
      </c>
      <c r="B30" s="50" t="s">
        <v>178</v>
      </c>
      <c r="C30" s="168">
        <f t="shared" si="3"/>
        <v>0</v>
      </c>
      <c r="D30" s="168">
        <f t="shared" si="4"/>
        <v>0.12517</v>
      </c>
      <c r="E30" s="167">
        <v>0</v>
      </c>
      <c r="F30" s="167">
        <f>D30</f>
        <v>0.12517</v>
      </c>
      <c r="G30" s="167">
        <v>0</v>
      </c>
      <c r="H30" s="167">
        <f>SUM(H31:H34)</f>
        <v>0</v>
      </c>
      <c r="I30" s="167">
        <f t="shared" ref="I30:AN30" si="7">SUM(I31:I34)</f>
        <v>0</v>
      </c>
      <c r="J30" s="167">
        <f t="shared" si="7"/>
        <v>0</v>
      </c>
      <c r="K30" s="167">
        <f t="shared" si="7"/>
        <v>0</v>
      </c>
      <c r="L30" s="167">
        <f>SUM(L31:L34)</f>
        <v>0</v>
      </c>
      <c r="M30" s="167">
        <f>SUM(M31:M34)</f>
        <v>0</v>
      </c>
      <c r="N30" s="167">
        <f>SUM(N31:N34)</f>
        <v>0</v>
      </c>
      <c r="O30" s="167">
        <f>SUM(O31:O34)</f>
        <v>0</v>
      </c>
      <c r="P30" s="167">
        <f>SUM(P31:P34)</f>
        <v>0</v>
      </c>
      <c r="Q30" s="167">
        <f t="shared" si="7"/>
        <v>0</v>
      </c>
      <c r="R30" s="167">
        <f t="shared" si="7"/>
        <v>0</v>
      </c>
      <c r="S30" s="167">
        <f t="shared" si="7"/>
        <v>0</v>
      </c>
      <c r="T30" s="167">
        <f t="shared" si="7"/>
        <v>0</v>
      </c>
      <c r="U30" s="167">
        <f t="shared" si="7"/>
        <v>0</v>
      </c>
      <c r="V30" s="167">
        <f t="shared" si="7"/>
        <v>0</v>
      </c>
      <c r="W30" s="167">
        <f t="shared" si="7"/>
        <v>0</v>
      </c>
      <c r="X30" s="167">
        <f t="shared" si="7"/>
        <v>0</v>
      </c>
      <c r="Y30" s="167">
        <f t="shared" si="7"/>
        <v>0</v>
      </c>
      <c r="Z30" s="167">
        <f t="shared" si="7"/>
        <v>0</v>
      </c>
      <c r="AA30" s="167">
        <f t="shared" si="7"/>
        <v>0</v>
      </c>
      <c r="AB30" s="167">
        <f t="shared" si="7"/>
        <v>0</v>
      </c>
      <c r="AC30" s="167">
        <f t="shared" si="7"/>
        <v>0</v>
      </c>
      <c r="AD30" s="167">
        <f t="shared" si="7"/>
        <v>0</v>
      </c>
      <c r="AE30" s="167">
        <f t="shared" si="7"/>
        <v>0</v>
      </c>
      <c r="AF30" s="167">
        <f t="shared" si="7"/>
        <v>0</v>
      </c>
      <c r="AG30" s="167">
        <f t="shared" si="7"/>
        <v>0</v>
      </c>
      <c r="AH30" s="167">
        <f t="shared" ref="AH30" si="8">SUM(AH31:AH34)</f>
        <v>0.12517</v>
      </c>
      <c r="AI30" s="167">
        <f t="shared" si="7"/>
        <v>0</v>
      </c>
      <c r="AJ30" s="167">
        <f t="shared" si="7"/>
        <v>0</v>
      </c>
      <c r="AK30" s="167">
        <f t="shared" si="7"/>
        <v>0</v>
      </c>
      <c r="AL30" s="167">
        <f t="shared" si="7"/>
        <v>0</v>
      </c>
      <c r="AM30" s="167">
        <f t="shared" si="7"/>
        <v>0</v>
      </c>
      <c r="AN30" s="167">
        <f t="shared" si="7"/>
        <v>0</v>
      </c>
      <c r="AO30" s="167">
        <f t="shared" si="6"/>
        <v>0.12517</v>
      </c>
    </row>
    <row r="31" spans="1:44" x14ac:dyDescent="0.3">
      <c r="A31" s="51" t="s">
        <v>177</v>
      </c>
      <c r="B31" s="29" t="s">
        <v>176</v>
      </c>
      <c r="C31" s="168">
        <f t="shared" si="3"/>
        <v>0</v>
      </c>
      <c r="D31" s="168">
        <f t="shared" si="4"/>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5"/>
        <v>0</v>
      </c>
      <c r="AO31" s="167">
        <f t="shared" si="6"/>
        <v>0</v>
      </c>
    </row>
    <row r="32" spans="1:44" ht="31.2" x14ac:dyDescent="0.3">
      <c r="A32" s="51" t="s">
        <v>175</v>
      </c>
      <c r="B32" s="29" t="s">
        <v>174</v>
      </c>
      <c r="C32" s="168">
        <f t="shared" si="3"/>
        <v>0</v>
      </c>
      <c r="D32" s="168">
        <f t="shared" si="4"/>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5"/>
        <v>0</v>
      </c>
      <c r="AO32" s="167">
        <f t="shared" si="6"/>
        <v>0</v>
      </c>
    </row>
    <row r="33" spans="1:41" x14ac:dyDescent="0.3">
      <c r="A33" s="51" t="s">
        <v>173</v>
      </c>
      <c r="B33" s="29" t="s">
        <v>172</v>
      </c>
      <c r="C33" s="168">
        <f t="shared" si="3"/>
        <v>0</v>
      </c>
      <c r="D33" s="168">
        <f t="shared" si="4"/>
        <v>0.12517</v>
      </c>
      <c r="E33" s="176">
        <v>0</v>
      </c>
      <c r="F33" s="176">
        <f>D33</f>
        <v>0.12517</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v>
      </c>
      <c r="AE33" s="176">
        <v>0</v>
      </c>
      <c r="AF33" s="176">
        <v>0</v>
      </c>
      <c r="AG33" s="176">
        <v>0</v>
      </c>
      <c r="AH33" s="176">
        <v>0.12517</v>
      </c>
      <c r="AI33" s="176">
        <v>0</v>
      </c>
      <c r="AJ33" s="176">
        <v>0</v>
      </c>
      <c r="AK33" s="176">
        <v>0</v>
      </c>
      <c r="AL33" s="176">
        <v>0</v>
      </c>
      <c r="AM33" s="176">
        <v>0</v>
      </c>
      <c r="AN33" s="167">
        <f t="shared" si="5"/>
        <v>0</v>
      </c>
      <c r="AO33" s="167">
        <f t="shared" si="6"/>
        <v>0.12517</v>
      </c>
    </row>
    <row r="34" spans="1:41" x14ac:dyDescent="0.3">
      <c r="A34" s="51" t="s">
        <v>171</v>
      </c>
      <c r="B34" s="29" t="s">
        <v>170</v>
      </c>
      <c r="C34" s="168">
        <f t="shared" si="3"/>
        <v>0</v>
      </c>
      <c r="D34" s="168">
        <f t="shared" si="4"/>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5"/>
        <v>0</v>
      </c>
      <c r="AO34" s="167">
        <f t="shared" si="6"/>
        <v>0</v>
      </c>
    </row>
    <row r="35" spans="1:41" ht="31.2" x14ac:dyDescent="0.3">
      <c r="A35" s="51" t="s">
        <v>63</v>
      </c>
      <c r="B35" s="50" t="s">
        <v>169</v>
      </c>
      <c r="C35" s="168">
        <f t="shared" si="3"/>
        <v>0</v>
      </c>
      <c r="D35" s="168">
        <f t="shared" si="4"/>
        <v>0</v>
      </c>
      <c r="E35" s="167">
        <f>SUM(E36:E42)</f>
        <v>0</v>
      </c>
      <c r="F35" s="167">
        <f>SUM(F36:F42)</f>
        <v>0</v>
      </c>
      <c r="G35" s="167">
        <f t="shared" ref="G35:AN35" si="9">SUM(G36:G42)</f>
        <v>0</v>
      </c>
      <c r="H35" s="167">
        <f>SUM(H36:H42)</f>
        <v>0</v>
      </c>
      <c r="I35" s="167">
        <f t="shared" si="9"/>
        <v>0</v>
      </c>
      <c r="J35" s="167">
        <f t="shared" si="9"/>
        <v>0</v>
      </c>
      <c r="K35" s="167">
        <f t="shared" si="9"/>
        <v>0</v>
      </c>
      <c r="L35" s="167">
        <f>SUM(L36:L42)</f>
        <v>0</v>
      </c>
      <c r="M35" s="167">
        <f>SUM(M36:M42)</f>
        <v>0</v>
      </c>
      <c r="N35" s="167">
        <f>SUM(N36:N42)</f>
        <v>0</v>
      </c>
      <c r="O35" s="167">
        <f>SUM(O36:O42)</f>
        <v>0</v>
      </c>
      <c r="P35" s="167">
        <f>SUM(P36:P42)</f>
        <v>0</v>
      </c>
      <c r="Q35" s="167">
        <f t="shared" si="9"/>
        <v>0</v>
      </c>
      <c r="R35" s="167">
        <f t="shared" si="9"/>
        <v>0</v>
      </c>
      <c r="S35" s="167">
        <f t="shared" si="9"/>
        <v>0</v>
      </c>
      <c r="T35" s="167">
        <f t="shared" si="9"/>
        <v>0</v>
      </c>
      <c r="U35" s="167">
        <f t="shared" si="9"/>
        <v>0</v>
      </c>
      <c r="V35" s="167">
        <f t="shared" si="9"/>
        <v>0</v>
      </c>
      <c r="W35" s="167">
        <f t="shared" si="9"/>
        <v>0</v>
      </c>
      <c r="X35" s="167">
        <f t="shared" si="9"/>
        <v>0</v>
      </c>
      <c r="Y35" s="167">
        <f t="shared" si="9"/>
        <v>0</v>
      </c>
      <c r="Z35" s="167">
        <f t="shared" si="9"/>
        <v>0</v>
      </c>
      <c r="AA35" s="167">
        <f t="shared" si="9"/>
        <v>0</v>
      </c>
      <c r="AB35" s="167">
        <f t="shared" si="9"/>
        <v>0</v>
      </c>
      <c r="AC35" s="167">
        <f t="shared" si="9"/>
        <v>0</v>
      </c>
      <c r="AD35" s="167">
        <f t="shared" si="9"/>
        <v>0</v>
      </c>
      <c r="AE35" s="167">
        <f t="shared" si="9"/>
        <v>0</v>
      </c>
      <c r="AF35" s="167">
        <f t="shared" si="9"/>
        <v>0</v>
      </c>
      <c r="AG35" s="167">
        <f t="shared" si="9"/>
        <v>0</v>
      </c>
      <c r="AH35" s="167">
        <f t="shared" ref="AH35" si="10">SUM(AH36:AH42)</f>
        <v>0</v>
      </c>
      <c r="AI35" s="167">
        <f t="shared" si="9"/>
        <v>0</v>
      </c>
      <c r="AJ35" s="167">
        <f t="shared" si="9"/>
        <v>0</v>
      </c>
      <c r="AK35" s="167">
        <f t="shared" si="9"/>
        <v>0</v>
      </c>
      <c r="AL35" s="167">
        <f t="shared" si="9"/>
        <v>0</v>
      </c>
      <c r="AM35" s="167">
        <f t="shared" si="9"/>
        <v>0</v>
      </c>
      <c r="AN35" s="167">
        <f t="shared" si="9"/>
        <v>0</v>
      </c>
      <c r="AO35" s="167">
        <f t="shared" si="6"/>
        <v>0</v>
      </c>
    </row>
    <row r="36" spans="1:41" ht="31.2" x14ac:dyDescent="0.3">
      <c r="A36" s="48" t="s">
        <v>168</v>
      </c>
      <c r="B36" s="47" t="s">
        <v>167</v>
      </c>
      <c r="C36" s="168">
        <f t="shared" si="3"/>
        <v>0</v>
      </c>
      <c r="D36" s="168">
        <f t="shared" si="4"/>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5"/>
        <v>0</v>
      </c>
      <c r="AO36" s="167">
        <f t="shared" si="6"/>
        <v>0</v>
      </c>
    </row>
    <row r="37" spans="1:41" x14ac:dyDescent="0.3">
      <c r="A37" s="48" t="s">
        <v>166</v>
      </c>
      <c r="B37" s="47" t="s">
        <v>156</v>
      </c>
      <c r="C37" s="168">
        <f t="shared" si="3"/>
        <v>0</v>
      </c>
      <c r="D37" s="168">
        <f t="shared" si="4"/>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5"/>
        <v>0</v>
      </c>
      <c r="AO37" s="167">
        <f t="shared" si="6"/>
        <v>0</v>
      </c>
    </row>
    <row r="38" spans="1:41" x14ac:dyDescent="0.3">
      <c r="A38" s="48" t="s">
        <v>165</v>
      </c>
      <c r="B38" s="47" t="s">
        <v>154</v>
      </c>
      <c r="C38" s="168">
        <f t="shared" si="3"/>
        <v>0</v>
      </c>
      <c r="D38" s="168">
        <f t="shared" si="4"/>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5"/>
        <v>0</v>
      </c>
      <c r="AO38" s="167">
        <f t="shared" si="6"/>
        <v>0</v>
      </c>
    </row>
    <row r="39" spans="1:41" ht="31.2" x14ac:dyDescent="0.3">
      <c r="A39" s="48" t="s">
        <v>164</v>
      </c>
      <c r="B39" s="29" t="s">
        <v>152</v>
      </c>
      <c r="C39" s="168">
        <f t="shared" si="3"/>
        <v>0</v>
      </c>
      <c r="D39" s="168">
        <f t="shared" si="4"/>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5"/>
        <v>0</v>
      </c>
      <c r="AO39" s="167">
        <f t="shared" si="6"/>
        <v>0</v>
      </c>
    </row>
    <row r="40" spans="1:41" ht="31.2" x14ac:dyDescent="0.3">
      <c r="A40" s="48" t="s">
        <v>163</v>
      </c>
      <c r="B40" s="29" t="s">
        <v>150</v>
      </c>
      <c r="C40" s="168">
        <f t="shared" si="3"/>
        <v>0</v>
      </c>
      <c r="D40" s="168">
        <f t="shared" si="4"/>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5"/>
        <v>0</v>
      </c>
      <c r="AO40" s="167">
        <f t="shared" si="6"/>
        <v>0</v>
      </c>
    </row>
    <row r="41" spans="1:41" x14ac:dyDescent="0.3">
      <c r="A41" s="48" t="s">
        <v>162</v>
      </c>
      <c r="B41" s="29" t="s">
        <v>148</v>
      </c>
      <c r="C41" s="168">
        <f t="shared" si="3"/>
        <v>0</v>
      </c>
      <c r="D41" s="168">
        <f t="shared" si="4"/>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5"/>
        <v>0</v>
      </c>
      <c r="AO41" s="167">
        <f t="shared" si="6"/>
        <v>0</v>
      </c>
    </row>
    <row r="42" spans="1:41" ht="18.600000000000001" x14ac:dyDescent="0.3">
      <c r="A42" s="48" t="s">
        <v>161</v>
      </c>
      <c r="B42" s="47" t="s">
        <v>146</v>
      </c>
      <c r="C42" s="168">
        <f t="shared" si="3"/>
        <v>0</v>
      </c>
      <c r="D42" s="168">
        <f t="shared" si="4"/>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5"/>
        <v>0</v>
      </c>
      <c r="AO42" s="167">
        <f t="shared" si="6"/>
        <v>0</v>
      </c>
    </row>
    <row r="43" spans="1:41" x14ac:dyDescent="0.3">
      <c r="A43" s="51" t="s">
        <v>62</v>
      </c>
      <c r="B43" s="50" t="s">
        <v>160</v>
      </c>
      <c r="C43" s="168">
        <f t="shared" si="3"/>
        <v>0</v>
      </c>
      <c r="D43" s="168">
        <f t="shared" si="4"/>
        <v>0</v>
      </c>
      <c r="E43" s="167">
        <v>0</v>
      </c>
      <c r="F43" s="167">
        <f>D43</f>
        <v>0</v>
      </c>
      <c r="G43" s="167">
        <f t="shared" ref="G43:AN43" si="11">SUM(G44:G50)</f>
        <v>0</v>
      </c>
      <c r="H43" s="167">
        <f>SUM(H44:H50)</f>
        <v>0</v>
      </c>
      <c r="I43" s="167">
        <f t="shared" si="11"/>
        <v>0</v>
      </c>
      <c r="J43" s="167">
        <f t="shared" si="11"/>
        <v>0</v>
      </c>
      <c r="K43" s="167">
        <f t="shared" si="11"/>
        <v>0</v>
      </c>
      <c r="L43" s="167">
        <f>SUM(L44:L50)</f>
        <v>0</v>
      </c>
      <c r="M43" s="167">
        <f>SUM(M44:M50)</f>
        <v>0</v>
      </c>
      <c r="N43" s="167">
        <f>SUM(N44:N50)</f>
        <v>0</v>
      </c>
      <c r="O43" s="167">
        <f>SUM(O44:O50)</f>
        <v>0</v>
      </c>
      <c r="P43" s="167">
        <f>SUM(P44:P50)</f>
        <v>0</v>
      </c>
      <c r="Q43" s="167">
        <f t="shared" si="11"/>
        <v>0</v>
      </c>
      <c r="R43" s="167">
        <f t="shared" si="11"/>
        <v>0</v>
      </c>
      <c r="S43" s="167">
        <f t="shared" si="11"/>
        <v>0</v>
      </c>
      <c r="T43" s="167">
        <f t="shared" si="11"/>
        <v>0</v>
      </c>
      <c r="U43" s="167">
        <f t="shared" si="11"/>
        <v>0</v>
      </c>
      <c r="V43" s="167">
        <f t="shared" si="11"/>
        <v>0</v>
      </c>
      <c r="W43" s="167">
        <f t="shared" si="11"/>
        <v>0</v>
      </c>
      <c r="X43" s="167">
        <f t="shared" si="11"/>
        <v>0</v>
      </c>
      <c r="Y43" s="167">
        <f t="shared" si="11"/>
        <v>0</v>
      </c>
      <c r="Z43" s="167">
        <f t="shared" si="11"/>
        <v>0</v>
      </c>
      <c r="AA43" s="167">
        <f t="shared" si="11"/>
        <v>0</v>
      </c>
      <c r="AB43" s="167">
        <f t="shared" si="11"/>
        <v>0</v>
      </c>
      <c r="AC43" s="167">
        <f t="shared" si="11"/>
        <v>0</v>
      </c>
      <c r="AD43" s="167">
        <f t="shared" si="11"/>
        <v>0</v>
      </c>
      <c r="AE43" s="167">
        <f t="shared" si="11"/>
        <v>0</v>
      </c>
      <c r="AF43" s="167">
        <f t="shared" si="11"/>
        <v>0</v>
      </c>
      <c r="AG43" s="167">
        <f t="shared" si="11"/>
        <v>0</v>
      </c>
      <c r="AH43" s="167">
        <f t="shared" ref="AH43" si="12">SUM(AH44:AH50)</f>
        <v>0</v>
      </c>
      <c r="AI43" s="167">
        <f t="shared" si="11"/>
        <v>0</v>
      </c>
      <c r="AJ43" s="167">
        <f t="shared" si="11"/>
        <v>0</v>
      </c>
      <c r="AK43" s="167">
        <f t="shared" si="11"/>
        <v>0</v>
      </c>
      <c r="AL43" s="167">
        <f t="shared" si="11"/>
        <v>0</v>
      </c>
      <c r="AM43" s="167">
        <f t="shared" si="11"/>
        <v>0</v>
      </c>
      <c r="AN43" s="167">
        <f t="shared" si="11"/>
        <v>0</v>
      </c>
      <c r="AO43" s="167">
        <f t="shared" si="6"/>
        <v>0</v>
      </c>
    </row>
    <row r="44" spans="1:41" x14ac:dyDescent="0.3">
      <c r="A44" s="48" t="s">
        <v>159</v>
      </c>
      <c r="B44" s="29" t="s">
        <v>158</v>
      </c>
      <c r="C44" s="168">
        <f t="shared" si="3"/>
        <v>0</v>
      </c>
      <c r="D44" s="168">
        <f t="shared" si="4"/>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5"/>
        <v>0</v>
      </c>
      <c r="AO44" s="167">
        <f t="shared" si="6"/>
        <v>0</v>
      </c>
    </row>
    <row r="45" spans="1:41" x14ac:dyDescent="0.3">
      <c r="A45" s="48" t="s">
        <v>157</v>
      </c>
      <c r="B45" s="29" t="s">
        <v>156</v>
      </c>
      <c r="C45" s="168">
        <f t="shared" si="3"/>
        <v>0</v>
      </c>
      <c r="D45" s="168">
        <f t="shared" si="4"/>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5"/>
        <v>0</v>
      </c>
      <c r="AO45" s="167">
        <f t="shared" si="6"/>
        <v>0</v>
      </c>
    </row>
    <row r="46" spans="1:41" x14ac:dyDescent="0.3">
      <c r="A46" s="48" t="s">
        <v>155</v>
      </c>
      <c r="B46" s="29" t="s">
        <v>154</v>
      </c>
      <c r="C46" s="168">
        <f t="shared" si="3"/>
        <v>0</v>
      </c>
      <c r="D46" s="168">
        <f t="shared" si="4"/>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5"/>
        <v>0</v>
      </c>
      <c r="AO46" s="167">
        <f t="shared" si="6"/>
        <v>0</v>
      </c>
    </row>
    <row r="47" spans="1:41" ht="31.2" x14ac:dyDescent="0.3">
      <c r="A47" s="48" t="s">
        <v>153</v>
      </c>
      <c r="B47" s="29" t="s">
        <v>152</v>
      </c>
      <c r="C47" s="168">
        <f t="shared" si="3"/>
        <v>0</v>
      </c>
      <c r="D47" s="168">
        <f t="shared" si="4"/>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5"/>
        <v>0</v>
      </c>
      <c r="AO47" s="167">
        <f t="shared" si="6"/>
        <v>0</v>
      </c>
    </row>
    <row r="48" spans="1:41" ht="31.2" x14ac:dyDescent="0.3">
      <c r="A48" s="48" t="s">
        <v>151</v>
      </c>
      <c r="B48" s="29" t="s">
        <v>150</v>
      </c>
      <c r="C48" s="168">
        <f t="shared" si="3"/>
        <v>0</v>
      </c>
      <c r="D48" s="168">
        <f t="shared" si="4"/>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5"/>
        <v>0</v>
      </c>
      <c r="AO48" s="167">
        <f t="shared" si="6"/>
        <v>0</v>
      </c>
    </row>
    <row r="49" spans="1:41" x14ac:dyDescent="0.3">
      <c r="A49" s="48" t="s">
        <v>149</v>
      </c>
      <c r="B49" s="29" t="s">
        <v>148</v>
      </c>
      <c r="C49" s="168">
        <f t="shared" si="3"/>
        <v>0</v>
      </c>
      <c r="D49" s="168">
        <f t="shared" si="4"/>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5"/>
        <v>0</v>
      </c>
      <c r="AO49" s="167">
        <f t="shared" si="6"/>
        <v>0</v>
      </c>
    </row>
    <row r="50" spans="1:41" ht="18.600000000000001" x14ac:dyDescent="0.3">
      <c r="A50" s="48" t="s">
        <v>147</v>
      </c>
      <c r="B50" s="47" t="s">
        <v>146</v>
      </c>
      <c r="C50" s="168">
        <f t="shared" si="3"/>
        <v>0</v>
      </c>
      <c r="D50" s="168">
        <f t="shared" si="4"/>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5"/>
        <v>0</v>
      </c>
      <c r="AO50" s="167">
        <f t="shared" si="6"/>
        <v>0</v>
      </c>
    </row>
    <row r="51" spans="1:41" ht="35.25" customHeight="1" x14ac:dyDescent="0.3">
      <c r="A51" s="51" t="s">
        <v>60</v>
      </c>
      <c r="B51" s="50" t="s">
        <v>145</v>
      </c>
      <c r="C51" s="168">
        <f t="shared" si="3"/>
        <v>0</v>
      </c>
      <c r="D51" s="168">
        <f t="shared" si="4"/>
        <v>0</v>
      </c>
      <c r="E51" s="167">
        <v>0</v>
      </c>
      <c r="F51" s="167">
        <f>F52</f>
        <v>0.12517</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5"/>
        <v>0</v>
      </c>
      <c r="AO51" s="167">
        <f t="shared" si="6"/>
        <v>0</v>
      </c>
    </row>
    <row r="52" spans="1:41" x14ac:dyDescent="0.3">
      <c r="A52" s="48" t="s">
        <v>144</v>
      </c>
      <c r="B52" s="29" t="s">
        <v>143</v>
      </c>
      <c r="C52" s="168">
        <f t="shared" si="3"/>
        <v>0</v>
      </c>
      <c r="D52" s="168">
        <f t="shared" si="4"/>
        <v>0.12517</v>
      </c>
      <c r="E52" s="169">
        <v>0</v>
      </c>
      <c r="F52" s="169">
        <f>D52</f>
        <v>0.12517</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f>AD30</f>
        <v>0</v>
      </c>
      <c r="AE52" s="169">
        <v>0</v>
      </c>
      <c r="AF52" s="169">
        <v>0</v>
      </c>
      <c r="AG52" s="169">
        <v>0</v>
      </c>
      <c r="AH52" s="169">
        <f>AH30</f>
        <v>0.12517</v>
      </c>
      <c r="AI52" s="169">
        <v>0</v>
      </c>
      <c r="AJ52" s="169">
        <v>0</v>
      </c>
      <c r="AK52" s="169">
        <v>0</v>
      </c>
      <c r="AL52" s="169">
        <v>0</v>
      </c>
      <c r="AM52" s="169">
        <v>0</v>
      </c>
      <c r="AN52" s="167">
        <f t="shared" si="5"/>
        <v>0</v>
      </c>
      <c r="AO52" s="167">
        <f t="shared" si="6"/>
        <v>0.12517</v>
      </c>
    </row>
    <row r="53" spans="1:41" x14ac:dyDescent="0.3">
      <c r="A53" s="48" t="s">
        <v>142</v>
      </c>
      <c r="B53" s="29" t="s">
        <v>136</v>
      </c>
      <c r="C53" s="168">
        <f t="shared" si="3"/>
        <v>0</v>
      </c>
      <c r="D53" s="168">
        <f t="shared" si="4"/>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5"/>
        <v>0</v>
      </c>
      <c r="AO53" s="167">
        <f t="shared" si="6"/>
        <v>0</v>
      </c>
    </row>
    <row r="54" spans="1:41" x14ac:dyDescent="0.3">
      <c r="A54" s="48" t="s">
        <v>141</v>
      </c>
      <c r="B54" s="47" t="s">
        <v>135</v>
      </c>
      <c r="C54" s="168">
        <f t="shared" si="3"/>
        <v>0</v>
      </c>
      <c r="D54" s="168">
        <f t="shared" si="4"/>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5"/>
        <v>0</v>
      </c>
      <c r="AO54" s="167">
        <f t="shared" si="6"/>
        <v>0</v>
      </c>
    </row>
    <row r="55" spans="1:41" x14ac:dyDescent="0.3">
      <c r="A55" s="48" t="s">
        <v>140</v>
      </c>
      <c r="B55" s="47" t="s">
        <v>134</v>
      </c>
      <c r="C55" s="168">
        <f t="shared" si="3"/>
        <v>0</v>
      </c>
      <c r="D55" s="168">
        <f t="shared" si="4"/>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5"/>
        <v>0</v>
      </c>
      <c r="AO55" s="167">
        <f t="shared" si="6"/>
        <v>0</v>
      </c>
    </row>
    <row r="56" spans="1:41" x14ac:dyDescent="0.3">
      <c r="A56" s="48" t="s">
        <v>139</v>
      </c>
      <c r="B56" s="47" t="s">
        <v>133</v>
      </c>
      <c r="C56" s="168">
        <f t="shared" si="3"/>
        <v>0</v>
      </c>
      <c r="D56" s="168">
        <f t="shared" si="4"/>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5"/>
        <v>0</v>
      </c>
      <c r="AO56" s="167">
        <f t="shared" si="6"/>
        <v>0</v>
      </c>
    </row>
    <row r="57" spans="1:41" ht="18.600000000000001" x14ac:dyDescent="0.3">
      <c r="A57" s="48" t="s">
        <v>138</v>
      </c>
      <c r="B57" s="47" t="s">
        <v>132</v>
      </c>
      <c r="C57" s="168">
        <f t="shared" si="3"/>
        <v>0</v>
      </c>
      <c r="D57" s="168">
        <f t="shared" si="4"/>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5"/>
        <v>0</v>
      </c>
      <c r="AO57" s="167">
        <f t="shared" si="6"/>
        <v>0</v>
      </c>
    </row>
    <row r="58" spans="1:41" ht="36.75" customHeight="1" x14ac:dyDescent="0.3">
      <c r="A58" s="51" t="s">
        <v>59</v>
      </c>
      <c r="B58" s="62" t="s">
        <v>236</v>
      </c>
      <c r="C58" s="168">
        <f t="shared" si="3"/>
        <v>0</v>
      </c>
      <c r="D58" s="168">
        <f t="shared" si="4"/>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5"/>
        <v>0</v>
      </c>
      <c r="AO58" s="167">
        <f t="shared" si="6"/>
        <v>0</v>
      </c>
    </row>
    <row r="59" spans="1:41" x14ac:dyDescent="0.3">
      <c r="A59" s="51" t="s">
        <v>57</v>
      </c>
      <c r="B59" s="50" t="s">
        <v>137</v>
      </c>
      <c r="C59" s="168">
        <f t="shared" si="3"/>
        <v>0</v>
      </c>
      <c r="D59" s="168">
        <f t="shared" si="4"/>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5"/>
        <v>0</v>
      </c>
      <c r="AO59" s="167">
        <f t="shared" si="6"/>
        <v>0</v>
      </c>
    </row>
    <row r="60" spans="1:41" x14ac:dyDescent="0.3">
      <c r="A60" s="48" t="s">
        <v>230</v>
      </c>
      <c r="B60" s="49" t="s">
        <v>158</v>
      </c>
      <c r="C60" s="168">
        <f t="shared" si="3"/>
        <v>0</v>
      </c>
      <c r="D60" s="168">
        <f t="shared" si="4"/>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5"/>
        <v>0</v>
      </c>
      <c r="AO60" s="167">
        <f t="shared" si="6"/>
        <v>0</v>
      </c>
    </row>
    <row r="61" spans="1:41" x14ac:dyDescent="0.3">
      <c r="A61" s="48" t="s">
        <v>231</v>
      </c>
      <c r="B61" s="49" t="s">
        <v>156</v>
      </c>
      <c r="C61" s="168">
        <f t="shared" si="3"/>
        <v>0</v>
      </c>
      <c r="D61" s="168">
        <f t="shared" si="4"/>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5"/>
        <v>0</v>
      </c>
      <c r="AO61" s="167">
        <f t="shared" si="6"/>
        <v>0</v>
      </c>
    </row>
    <row r="62" spans="1:41" x14ac:dyDescent="0.3">
      <c r="A62" s="48" t="s">
        <v>232</v>
      </c>
      <c r="B62" s="49" t="s">
        <v>154</v>
      </c>
      <c r="C62" s="168">
        <f t="shared" si="3"/>
        <v>0</v>
      </c>
      <c r="D62" s="168">
        <f t="shared" si="4"/>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5"/>
        <v>0</v>
      </c>
      <c r="AO62" s="167">
        <f t="shared" si="6"/>
        <v>0</v>
      </c>
    </row>
    <row r="63" spans="1:41" x14ac:dyDescent="0.3">
      <c r="A63" s="48" t="s">
        <v>233</v>
      </c>
      <c r="B63" s="49" t="s">
        <v>235</v>
      </c>
      <c r="C63" s="168">
        <f t="shared" si="3"/>
        <v>0</v>
      </c>
      <c r="D63" s="168">
        <f t="shared" si="4"/>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5"/>
        <v>0</v>
      </c>
      <c r="AO63" s="167">
        <f t="shared" si="6"/>
        <v>0</v>
      </c>
    </row>
    <row r="64" spans="1:41" ht="18.600000000000001" x14ac:dyDescent="0.3">
      <c r="A64" s="48" t="s">
        <v>234</v>
      </c>
      <c r="B64" s="47" t="s">
        <v>132</v>
      </c>
      <c r="C64" s="168">
        <f t="shared" si="3"/>
        <v>0</v>
      </c>
      <c r="D64" s="168">
        <f t="shared" si="4"/>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5"/>
        <v>0</v>
      </c>
      <c r="AO64" s="167">
        <f t="shared" si="6"/>
        <v>0</v>
      </c>
    </row>
    <row r="65" spans="1:40" x14ac:dyDescent="0.3">
      <c r="A65" s="44"/>
      <c r="B65" s="45"/>
      <c r="C65" s="45"/>
      <c r="D65" s="45"/>
      <c r="E65" s="45"/>
      <c r="F65" s="45"/>
      <c r="G65" s="45"/>
      <c r="H65" s="45"/>
      <c r="I65" s="45"/>
      <c r="J65" s="45"/>
      <c r="K65" s="45"/>
      <c r="L65" s="44"/>
      <c r="M65" s="44"/>
    </row>
    <row r="66" spans="1:40" ht="54" customHeight="1" x14ac:dyDescent="0.3">
      <c r="B66" s="363"/>
      <c r="C66" s="363"/>
      <c r="D66" s="363"/>
      <c r="E66" s="363"/>
      <c r="F66" s="363"/>
      <c r="G66" s="363"/>
      <c r="H66" s="363"/>
      <c r="I66" s="36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3"/>
      <c r="C68" s="363"/>
      <c r="D68" s="363"/>
      <c r="E68" s="363"/>
      <c r="F68" s="363"/>
      <c r="G68" s="363"/>
      <c r="H68" s="363"/>
      <c r="I68" s="363"/>
      <c r="J68" s="41"/>
      <c r="K68" s="41"/>
    </row>
    <row r="70" spans="1:40" ht="36.75" customHeight="1" x14ac:dyDescent="0.3">
      <c r="B70" s="363"/>
      <c r="C70" s="363"/>
      <c r="D70" s="363"/>
      <c r="E70" s="363"/>
      <c r="F70" s="363"/>
      <c r="G70" s="363"/>
      <c r="H70" s="363"/>
      <c r="I70" s="363"/>
      <c r="J70" s="41"/>
      <c r="K70" s="41"/>
    </row>
    <row r="71" spans="1:40" x14ac:dyDescent="0.3">
      <c r="N71" s="42"/>
    </row>
    <row r="72" spans="1:40" ht="51" customHeight="1" x14ac:dyDescent="0.3">
      <c r="B72" s="363"/>
      <c r="C72" s="363"/>
      <c r="D72" s="363"/>
      <c r="E72" s="363"/>
      <c r="F72" s="363"/>
      <c r="G72" s="363"/>
      <c r="H72" s="363"/>
      <c r="I72" s="363"/>
      <c r="J72" s="41"/>
      <c r="K72" s="41"/>
      <c r="N72" s="42"/>
    </row>
    <row r="73" spans="1:40" ht="32.25" customHeight="1" x14ac:dyDescent="0.3">
      <c r="B73" s="363"/>
      <c r="C73" s="363"/>
      <c r="D73" s="363"/>
      <c r="E73" s="363"/>
      <c r="F73" s="363"/>
      <c r="G73" s="363"/>
      <c r="H73" s="363"/>
      <c r="I73" s="363"/>
      <c r="J73" s="41"/>
      <c r="K73" s="41"/>
    </row>
    <row r="74" spans="1:40" ht="51.75" customHeight="1" x14ac:dyDescent="0.3">
      <c r="B74" s="363"/>
      <c r="C74" s="363"/>
      <c r="D74" s="363"/>
      <c r="E74" s="363"/>
      <c r="F74" s="363"/>
      <c r="G74" s="363"/>
      <c r="H74" s="363"/>
      <c r="I74" s="363"/>
      <c r="J74" s="41"/>
      <c r="K74" s="41"/>
    </row>
    <row r="75" spans="1:40" ht="21.75" customHeight="1" x14ac:dyDescent="0.3">
      <c r="B75" s="365"/>
      <c r="C75" s="365"/>
      <c r="D75" s="365"/>
      <c r="E75" s="365"/>
      <c r="F75" s="365"/>
      <c r="G75" s="365"/>
      <c r="H75" s="365"/>
      <c r="I75" s="365"/>
      <c r="J75" s="119"/>
      <c r="K75" s="119"/>
    </row>
    <row r="76" spans="1:40" ht="23.25" customHeight="1" x14ac:dyDescent="0.3"/>
    <row r="77" spans="1:40" ht="18.75" customHeight="1" x14ac:dyDescent="0.3">
      <c r="B77" s="364"/>
      <c r="C77" s="364"/>
      <c r="D77" s="364"/>
      <c r="E77" s="364"/>
      <c r="F77" s="364"/>
      <c r="G77" s="364"/>
      <c r="H77" s="364"/>
      <c r="I77" s="364"/>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G43 Q30:AG35 Q36:W42 Q25:W29 Q44:W64 G25:G44 AI30:AN30 AI35:AN35 AI43:AN43 AI31:AM34">
    <cfRule type="cellIs" dxfId="21" priority="40" operator="notEqual">
      <formula>0</formula>
    </cfRule>
  </conditionalFormatting>
  <conditionalFormatting sqref="AJ24:AM24 I24:K24 Q24:W24 G24 C24:D6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F25:AG29 AF36:AG42 AF44:AG64 AI44:AI64 AI36:AI42 AI25:AI29">
    <cfRule type="cellIs" dxfId="13" priority="25" operator="notEqual">
      <formula>0</formula>
    </cfRule>
  </conditionalFormatting>
  <conditionalFormatting sqref="AF24:AG24 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AH43 AH30:AH35">
    <cfRule type="cellIs" dxfId="2" priority="3" operator="notEqual">
      <formula>0</formula>
    </cfRule>
  </conditionalFormatting>
  <conditionalFormatting sqref="AH25:AH29 AH36:AH42 AH44:AH64">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4" t="str">
        <f>'1. паспорт местоположение'!A5:C5</f>
        <v>Год раскрытия информации: 2023 год</v>
      </c>
      <c r="B5" s="304"/>
      <c r="C5" s="304"/>
      <c r="D5" s="304"/>
      <c r="E5" s="304"/>
      <c r="F5" s="304"/>
      <c r="G5" s="304"/>
      <c r="H5" s="304"/>
      <c r="I5" s="304"/>
      <c r="J5" s="304"/>
      <c r="K5" s="304"/>
      <c r="L5" s="304"/>
      <c r="M5" s="304"/>
      <c r="N5" s="304"/>
      <c r="O5" s="304"/>
      <c r="P5" s="304"/>
      <c r="Q5" s="304"/>
      <c r="R5" s="304"/>
      <c r="S5" s="304"/>
      <c r="T5" s="304"/>
      <c r="U5" s="304"/>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303" t="s">
        <v>10</v>
      </c>
      <c r="B7" s="303"/>
      <c r="C7" s="303"/>
      <c r="D7" s="303"/>
      <c r="E7" s="303"/>
      <c r="F7" s="303"/>
      <c r="G7" s="303"/>
      <c r="H7" s="303"/>
      <c r="I7" s="303"/>
      <c r="J7" s="303"/>
      <c r="K7" s="303"/>
      <c r="L7" s="303"/>
      <c r="M7" s="303"/>
      <c r="N7" s="303"/>
      <c r="O7" s="303"/>
      <c r="P7" s="303"/>
      <c r="Q7" s="303"/>
      <c r="R7" s="303"/>
      <c r="S7" s="303"/>
      <c r="T7" s="303"/>
      <c r="U7" s="30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N_KGK_18</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Поставка пресса гидравлического  в  лабораторию УТАИ ГТЭЦ</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3" t="s">
        <v>522</v>
      </c>
      <c r="B21" s="403"/>
      <c r="C21" s="403"/>
      <c r="D21" s="403"/>
      <c r="E21" s="403"/>
      <c r="F21" s="403"/>
      <c r="G21" s="403"/>
      <c r="H21" s="403"/>
      <c r="I21" s="403"/>
      <c r="J21" s="403"/>
      <c r="K21" s="403"/>
      <c r="L21" s="403"/>
      <c r="M21" s="403"/>
      <c r="N21" s="403"/>
      <c r="O21" s="403"/>
      <c r="P21" s="403"/>
      <c r="Q21" s="403"/>
      <c r="R21" s="403"/>
      <c r="S21" s="403"/>
      <c r="T21" s="403"/>
      <c r="U21" s="403"/>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79" t="s">
        <v>53</v>
      </c>
      <c r="B22" s="382" t="s">
        <v>25</v>
      </c>
      <c r="C22" s="379" t="s">
        <v>52</v>
      </c>
      <c r="D22" s="379" t="s">
        <v>51</v>
      </c>
      <c r="E22" s="385" t="s">
        <v>533</v>
      </c>
      <c r="F22" s="386"/>
      <c r="G22" s="386"/>
      <c r="H22" s="386"/>
      <c r="I22" s="386"/>
      <c r="J22" s="386"/>
      <c r="K22" s="386"/>
      <c r="L22" s="387"/>
      <c r="M22" s="379" t="s">
        <v>50</v>
      </c>
      <c r="N22" s="379" t="s">
        <v>49</v>
      </c>
      <c r="O22" s="379" t="s">
        <v>48</v>
      </c>
      <c r="P22" s="394" t="s">
        <v>266</v>
      </c>
      <c r="Q22" s="394" t="s">
        <v>47</v>
      </c>
      <c r="R22" s="394" t="s">
        <v>46</v>
      </c>
      <c r="S22" s="394" t="s">
        <v>45</v>
      </c>
      <c r="T22" s="394"/>
      <c r="U22" s="395" t="s">
        <v>44</v>
      </c>
      <c r="V22" s="395" t="s">
        <v>43</v>
      </c>
      <c r="W22" s="394" t="s">
        <v>42</v>
      </c>
      <c r="X22" s="394" t="s">
        <v>41</v>
      </c>
      <c r="Y22" s="394" t="s">
        <v>40</v>
      </c>
      <c r="Z22" s="396" t="s">
        <v>39</v>
      </c>
      <c r="AA22" s="394" t="s">
        <v>38</v>
      </c>
      <c r="AB22" s="394" t="s">
        <v>37</v>
      </c>
      <c r="AC22" s="394" t="s">
        <v>36</v>
      </c>
      <c r="AD22" s="394" t="s">
        <v>35</v>
      </c>
      <c r="AE22" s="394" t="s">
        <v>34</v>
      </c>
      <c r="AF22" s="394" t="s">
        <v>33</v>
      </c>
      <c r="AG22" s="394"/>
      <c r="AH22" s="394"/>
      <c r="AI22" s="394"/>
      <c r="AJ22" s="394"/>
      <c r="AK22" s="394"/>
      <c r="AL22" s="394" t="s">
        <v>32</v>
      </c>
      <c r="AM22" s="394"/>
      <c r="AN22" s="394"/>
      <c r="AO22" s="394"/>
      <c r="AP22" s="394" t="s">
        <v>31</v>
      </c>
      <c r="AQ22" s="394"/>
      <c r="AR22" s="394" t="s">
        <v>30</v>
      </c>
      <c r="AS22" s="394" t="s">
        <v>29</v>
      </c>
      <c r="AT22" s="394" t="s">
        <v>28</v>
      </c>
      <c r="AU22" s="394" t="s">
        <v>27</v>
      </c>
      <c r="AV22" s="399" t="s">
        <v>26</v>
      </c>
    </row>
    <row r="23" spans="1:48" ht="64.5" customHeight="1" x14ac:dyDescent="0.25">
      <c r="A23" s="380"/>
      <c r="B23" s="383"/>
      <c r="C23" s="380"/>
      <c r="D23" s="380"/>
      <c r="E23" s="388" t="s">
        <v>24</v>
      </c>
      <c r="F23" s="390" t="s">
        <v>136</v>
      </c>
      <c r="G23" s="390" t="s">
        <v>135</v>
      </c>
      <c r="H23" s="390" t="s">
        <v>134</v>
      </c>
      <c r="I23" s="397" t="s">
        <v>442</v>
      </c>
      <c r="J23" s="397" t="s">
        <v>443</v>
      </c>
      <c r="K23" s="397" t="s">
        <v>444</v>
      </c>
      <c r="L23" s="390" t="s">
        <v>81</v>
      </c>
      <c r="M23" s="380"/>
      <c r="N23" s="380"/>
      <c r="O23" s="380"/>
      <c r="P23" s="394"/>
      <c r="Q23" s="394"/>
      <c r="R23" s="394"/>
      <c r="S23" s="392" t="s">
        <v>3</v>
      </c>
      <c r="T23" s="392" t="s">
        <v>12</v>
      </c>
      <c r="U23" s="395"/>
      <c r="V23" s="395"/>
      <c r="W23" s="394"/>
      <c r="X23" s="394"/>
      <c r="Y23" s="394"/>
      <c r="Z23" s="394"/>
      <c r="AA23" s="394"/>
      <c r="AB23" s="394"/>
      <c r="AC23" s="394"/>
      <c r="AD23" s="394"/>
      <c r="AE23" s="394"/>
      <c r="AF23" s="394" t="s">
        <v>23</v>
      </c>
      <c r="AG23" s="394"/>
      <c r="AH23" s="394" t="s">
        <v>22</v>
      </c>
      <c r="AI23" s="394"/>
      <c r="AJ23" s="379" t="s">
        <v>21</v>
      </c>
      <c r="AK23" s="379" t="s">
        <v>20</v>
      </c>
      <c r="AL23" s="379" t="s">
        <v>19</v>
      </c>
      <c r="AM23" s="379" t="s">
        <v>18</v>
      </c>
      <c r="AN23" s="379" t="s">
        <v>17</v>
      </c>
      <c r="AO23" s="379" t="s">
        <v>16</v>
      </c>
      <c r="AP23" s="379" t="s">
        <v>15</v>
      </c>
      <c r="AQ23" s="401" t="s">
        <v>12</v>
      </c>
      <c r="AR23" s="394"/>
      <c r="AS23" s="394"/>
      <c r="AT23" s="394"/>
      <c r="AU23" s="394"/>
      <c r="AV23" s="400"/>
    </row>
    <row r="24" spans="1:48" ht="96.75" customHeight="1" x14ac:dyDescent="0.25">
      <c r="A24" s="381"/>
      <c r="B24" s="384"/>
      <c r="C24" s="381"/>
      <c r="D24" s="381"/>
      <c r="E24" s="389"/>
      <c r="F24" s="391"/>
      <c r="G24" s="391"/>
      <c r="H24" s="391"/>
      <c r="I24" s="398"/>
      <c r="J24" s="398"/>
      <c r="K24" s="398"/>
      <c r="L24" s="391"/>
      <c r="M24" s="381"/>
      <c r="N24" s="381"/>
      <c r="O24" s="381"/>
      <c r="P24" s="394"/>
      <c r="Q24" s="394"/>
      <c r="R24" s="394"/>
      <c r="S24" s="393"/>
      <c r="T24" s="393"/>
      <c r="U24" s="395"/>
      <c r="V24" s="395"/>
      <c r="W24" s="394"/>
      <c r="X24" s="394"/>
      <c r="Y24" s="394"/>
      <c r="Z24" s="394"/>
      <c r="AA24" s="394"/>
      <c r="AB24" s="394"/>
      <c r="AC24" s="394"/>
      <c r="AD24" s="394"/>
      <c r="AE24" s="394"/>
      <c r="AF24" s="114" t="s">
        <v>14</v>
      </c>
      <c r="AG24" s="114" t="s">
        <v>13</v>
      </c>
      <c r="AH24" s="115" t="s">
        <v>3</v>
      </c>
      <c r="AI24" s="115" t="s">
        <v>12</v>
      </c>
      <c r="AJ24" s="381"/>
      <c r="AK24" s="381"/>
      <c r="AL24" s="381"/>
      <c r="AM24" s="381"/>
      <c r="AN24" s="381"/>
      <c r="AO24" s="381"/>
      <c r="AP24" s="381"/>
      <c r="AQ24" s="402"/>
      <c r="AR24" s="394"/>
      <c r="AS24" s="394"/>
      <c r="AT24" s="394"/>
      <c r="AU24" s="394"/>
      <c r="AV24" s="400"/>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0" t="str">
        <f>'1. паспорт местоположение'!A5:C5</f>
        <v>Год раскрытия информации: 2023 год</v>
      </c>
      <c r="B5" s="410"/>
      <c r="C5" s="56"/>
      <c r="D5" s="56"/>
      <c r="E5" s="56"/>
      <c r="F5" s="56"/>
      <c r="G5" s="56"/>
      <c r="H5" s="56"/>
    </row>
    <row r="6" spans="1:8" ht="17.399999999999999" x14ac:dyDescent="0.3">
      <c r="A6" s="120"/>
      <c r="B6" s="120"/>
      <c r="C6" s="120"/>
      <c r="D6" s="120"/>
      <c r="E6" s="120"/>
      <c r="F6" s="120"/>
      <c r="G6" s="120"/>
      <c r="H6" s="120"/>
    </row>
    <row r="7" spans="1:8" ht="17.399999999999999" x14ac:dyDescent="0.3">
      <c r="A7" s="303" t="s">
        <v>10</v>
      </c>
      <c r="B7" s="303"/>
      <c r="C7" s="10"/>
      <c r="D7" s="10"/>
      <c r="E7" s="10"/>
      <c r="F7" s="10"/>
      <c r="G7" s="10"/>
      <c r="H7" s="10"/>
    </row>
    <row r="8" spans="1:8" ht="17.399999999999999" x14ac:dyDescent="0.3">
      <c r="A8" s="10"/>
      <c r="B8" s="10"/>
      <c r="C8" s="10"/>
      <c r="D8" s="10"/>
      <c r="E8" s="10"/>
      <c r="F8" s="10"/>
      <c r="G8" s="10"/>
      <c r="H8" s="10"/>
    </row>
    <row r="9" spans="1:8" x14ac:dyDescent="0.3">
      <c r="A9" s="411" t="str">
        <f>'1. паспорт местоположение'!A9:C9</f>
        <v xml:space="preserve">Акционерное общество "Калининградская генерирующая компания" </v>
      </c>
      <c r="B9" s="411"/>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411" t="str">
        <f>'1. паспорт местоположение'!A12:C12</f>
        <v>N_KGK_18</v>
      </c>
      <c r="B12" s="411"/>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4" t="str">
        <f>'1. паспорт местоположение'!A15:C15</f>
        <v>Поставка пресса гидравлического  в  лабораторию УТАИ ГТЭЦ</v>
      </c>
      <c r="B15" s="404"/>
      <c r="C15" s="7"/>
      <c r="D15" s="7"/>
      <c r="E15" s="7"/>
      <c r="F15" s="7"/>
      <c r="G15" s="7"/>
      <c r="H15" s="7"/>
    </row>
    <row r="16" spans="1:8" x14ac:dyDescent="0.3">
      <c r="A16" s="299" t="s">
        <v>7</v>
      </c>
      <c r="B16" s="299"/>
      <c r="C16" s="5"/>
      <c r="D16" s="5"/>
      <c r="E16" s="5"/>
      <c r="F16" s="5"/>
      <c r="G16" s="5"/>
      <c r="H16" s="5"/>
    </row>
    <row r="17" spans="1:2" x14ac:dyDescent="0.3">
      <c r="B17" s="86"/>
    </row>
    <row r="18" spans="1:2" ht="33.75" customHeight="1" x14ac:dyDescent="0.3">
      <c r="A18" s="405" t="s">
        <v>523</v>
      </c>
      <c r="B18" s="406"/>
    </row>
    <row r="19" spans="1:2" x14ac:dyDescent="0.3">
      <c r="B19" s="25"/>
    </row>
    <row r="20" spans="1:2" ht="16.2" thickBot="1" x14ac:dyDescent="0.35">
      <c r="B20" s="87"/>
    </row>
    <row r="21" spans="1:2" ht="29.4" customHeight="1" thickBot="1" x14ac:dyDescent="0.35">
      <c r="A21" s="88" t="s">
        <v>390</v>
      </c>
      <c r="B21" s="89" t="str">
        <f>A15</f>
        <v>Поставка пресса гидравлического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2024</v>
      </c>
    </row>
    <row r="26" spans="1:2" ht="16.2" thickBot="1" x14ac:dyDescent="0.35">
      <c r="A26" s="91" t="s">
        <v>393</v>
      </c>
      <c r="B26" s="92" t="s">
        <v>557</v>
      </c>
    </row>
    <row r="27" spans="1:2" ht="16.2" thickBot="1" x14ac:dyDescent="0.35">
      <c r="A27" s="99" t="s">
        <v>570</v>
      </c>
      <c r="B27" s="123">
        <f>'3.3 паспорт описание'!C25</f>
        <v>0.150204</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407" t="s">
        <v>414</v>
      </c>
    </row>
    <row r="85" spans="1:2" x14ac:dyDescent="0.3">
      <c r="A85" s="97" t="s">
        <v>415</v>
      </c>
      <c r="B85" s="408"/>
    </row>
    <row r="86" spans="1:2" x14ac:dyDescent="0.3">
      <c r="A86" s="97" t="s">
        <v>416</v>
      </c>
      <c r="B86" s="408"/>
    </row>
    <row r="87" spans="1:2" x14ac:dyDescent="0.3">
      <c r="A87" s="97" t="s">
        <v>417</v>
      </c>
      <c r="B87" s="408"/>
    </row>
    <row r="88" spans="1:2" x14ac:dyDescent="0.3">
      <c r="A88" s="97" t="s">
        <v>418</v>
      </c>
      <c r="B88" s="408"/>
    </row>
    <row r="89" spans="1:2" ht="16.2" thickBot="1" x14ac:dyDescent="0.35">
      <c r="A89" s="98" t="s">
        <v>419</v>
      </c>
      <c r="B89" s="409"/>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407" t="s">
        <v>433</v>
      </c>
    </row>
    <row r="102" spans="1:2" x14ac:dyDescent="0.3">
      <c r="A102" s="97" t="s">
        <v>434</v>
      </c>
      <c r="B102" s="408"/>
    </row>
    <row r="103" spans="1:2" x14ac:dyDescent="0.3">
      <c r="A103" s="97" t="s">
        <v>435</v>
      </c>
      <c r="B103" s="408"/>
    </row>
    <row r="104" spans="1:2" x14ac:dyDescent="0.3">
      <c r="A104" s="97" t="s">
        <v>436</v>
      </c>
      <c r="B104" s="408"/>
    </row>
    <row r="105" spans="1:2" x14ac:dyDescent="0.3">
      <c r="A105" s="97" t="s">
        <v>437</v>
      </c>
      <c r="B105" s="408"/>
    </row>
    <row r="106" spans="1:2" ht="16.2" thickBot="1" x14ac:dyDescent="0.35">
      <c r="A106" s="107" t="s">
        <v>438</v>
      </c>
      <c r="B106" s="409"/>
    </row>
    <row r="109" spans="1:2" x14ac:dyDescent="0.3">
      <c r="A109" s="108"/>
      <c r="B109" s="109"/>
    </row>
    <row r="110" spans="1:2" x14ac:dyDescent="0.3">
      <c r="B110" s="110"/>
    </row>
    <row r="111" spans="1:2" x14ac:dyDescent="0.3">
      <c r="B111" s="111"/>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4" t="str">
        <f>'1. паспорт местоположение'!A5:C5</f>
        <v>Год раскрытия информации: 2023 год</v>
      </c>
      <c r="B4" s="304"/>
      <c r="C4" s="304"/>
      <c r="D4" s="304"/>
      <c r="E4" s="304"/>
      <c r="F4" s="304"/>
      <c r="G4" s="304"/>
      <c r="H4" s="304"/>
      <c r="I4" s="304"/>
      <c r="J4" s="304"/>
      <c r="K4" s="304"/>
      <c r="L4" s="304"/>
      <c r="M4" s="304"/>
      <c r="N4" s="304"/>
      <c r="O4" s="304"/>
      <c r="P4" s="304"/>
      <c r="Q4" s="304"/>
      <c r="R4" s="304"/>
      <c r="S4" s="304"/>
    </row>
    <row r="5" spans="1:28" s="8" customFormat="1" ht="15.6" x14ac:dyDescent="0.25">
      <c r="A5" s="12"/>
    </row>
    <row r="6" spans="1:28" s="8" customFormat="1" ht="17.399999999999999" x14ac:dyDescent="0.25">
      <c r="A6" s="303" t="s">
        <v>10</v>
      </c>
      <c r="B6" s="303"/>
      <c r="C6" s="303"/>
      <c r="D6" s="303"/>
      <c r="E6" s="303"/>
      <c r="F6" s="303"/>
      <c r="G6" s="303"/>
      <c r="H6" s="303"/>
      <c r="I6" s="303"/>
      <c r="J6" s="303"/>
      <c r="K6" s="303"/>
      <c r="L6" s="303"/>
      <c r="M6" s="303"/>
      <c r="N6" s="303"/>
      <c r="O6" s="303"/>
      <c r="P6" s="303"/>
      <c r="Q6" s="303"/>
      <c r="R6" s="303"/>
      <c r="S6" s="303"/>
      <c r="T6" s="10"/>
      <c r="U6" s="10"/>
      <c r="V6" s="10"/>
      <c r="W6" s="10"/>
      <c r="X6" s="10"/>
      <c r="Y6" s="10"/>
      <c r="Z6" s="10"/>
      <c r="AA6" s="10"/>
      <c r="AB6" s="10"/>
    </row>
    <row r="7" spans="1:28" s="8" customFormat="1" ht="17.399999999999999" x14ac:dyDescent="0.25">
      <c r="A7" s="303"/>
      <c r="B7" s="303"/>
      <c r="C7" s="303"/>
      <c r="D7" s="303"/>
      <c r="E7" s="303"/>
      <c r="F7" s="303"/>
      <c r="G7" s="303"/>
      <c r="H7" s="303"/>
      <c r="I7" s="303"/>
      <c r="J7" s="303"/>
      <c r="K7" s="303"/>
      <c r="L7" s="303"/>
      <c r="M7" s="303"/>
      <c r="N7" s="303"/>
      <c r="O7" s="303"/>
      <c r="P7" s="303"/>
      <c r="Q7" s="303"/>
      <c r="R7" s="303"/>
      <c r="S7" s="303"/>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303"/>
      <c r="B10" s="303"/>
      <c r="C10" s="303"/>
      <c r="D10" s="303"/>
      <c r="E10" s="303"/>
      <c r="F10" s="303"/>
      <c r="G10" s="303"/>
      <c r="H10" s="303"/>
      <c r="I10" s="303"/>
      <c r="J10" s="303"/>
      <c r="K10" s="303"/>
      <c r="L10" s="303"/>
      <c r="M10" s="303"/>
      <c r="N10" s="303"/>
      <c r="O10" s="303"/>
      <c r="P10" s="303"/>
      <c r="Q10" s="303"/>
      <c r="R10" s="303"/>
      <c r="S10" s="303"/>
      <c r="T10" s="10"/>
      <c r="U10" s="10"/>
      <c r="V10" s="10"/>
      <c r="W10" s="10"/>
      <c r="X10" s="10"/>
      <c r="Y10" s="10"/>
      <c r="Z10" s="10"/>
      <c r="AA10" s="10"/>
      <c r="AB10" s="10"/>
    </row>
    <row r="11" spans="1:28" s="8" customFormat="1" ht="17.399999999999999" x14ac:dyDescent="0.25">
      <c r="A11" s="298" t="str">
        <f>'1. паспорт местоположение'!A12:C12</f>
        <v>N_KGK_18</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8" t="str">
        <f>'1. паспорт местоположение'!A15</f>
        <v>Поставка пресса гидравлического  в  лабораторию УТАИ ГТЭЦ</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498</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305" t="s">
        <v>6</v>
      </c>
      <c r="B19" s="305" t="s">
        <v>104</v>
      </c>
      <c r="C19" s="306"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08" t="s">
        <v>491</v>
      </c>
      <c r="T19" s="4"/>
      <c r="U19" s="4"/>
      <c r="V19" s="4"/>
      <c r="W19" s="4"/>
      <c r="X19" s="4"/>
      <c r="Y19" s="4"/>
    </row>
    <row r="20" spans="1:28" s="3" customFormat="1" ht="180.75" customHeight="1" x14ac:dyDescent="0.25">
      <c r="A20" s="305"/>
      <c r="B20" s="305"/>
      <c r="C20" s="307"/>
      <c r="D20" s="305"/>
      <c r="E20" s="305"/>
      <c r="F20" s="305"/>
      <c r="G20" s="305"/>
      <c r="H20" s="305"/>
      <c r="I20" s="305"/>
      <c r="J20" s="305"/>
      <c r="K20" s="305"/>
      <c r="L20" s="305"/>
      <c r="M20" s="305"/>
      <c r="N20" s="305"/>
      <c r="O20" s="305"/>
      <c r="P20" s="305"/>
      <c r="Q20" s="23" t="s">
        <v>385</v>
      </c>
      <c r="R20" s="24" t="s">
        <v>386</v>
      </c>
      <c r="S20" s="30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N33" sqref="N33"/>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4" t="str">
        <f>'1. паспорт местоположение'!A5:C5</f>
        <v>Год раскрытия информации: 2023 год</v>
      </c>
      <c r="B6" s="304"/>
      <c r="C6" s="304"/>
      <c r="D6" s="304"/>
      <c r="E6" s="304"/>
      <c r="F6" s="304"/>
      <c r="G6" s="304"/>
      <c r="H6" s="304"/>
      <c r="I6" s="304"/>
      <c r="J6" s="304"/>
      <c r="K6" s="304"/>
      <c r="L6" s="304"/>
      <c r="M6" s="304"/>
      <c r="N6" s="304"/>
      <c r="O6" s="304"/>
      <c r="P6" s="304"/>
      <c r="Q6" s="304"/>
      <c r="R6" s="304"/>
      <c r="S6" s="304"/>
      <c r="T6" s="304"/>
    </row>
    <row r="7" spans="1:20" s="8" customFormat="1" x14ac:dyDescent="0.25">
      <c r="A7" s="12"/>
    </row>
    <row r="8" spans="1:20" s="8" customFormat="1" ht="17.399999999999999" x14ac:dyDescent="0.25">
      <c r="A8" s="303" t="s">
        <v>10</v>
      </c>
      <c r="B8" s="303"/>
      <c r="C8" s="303"/>
      <c r="D8" s="303"/>
      <c r="E8" s="303"/>
      <c r="F8" s="303"/>
      <c r="G8" s="303"/>
      <c r="H8" s="303"/>
      <c r="I8" s="303"/>
      <c r="J8" s="303"/>
      <c r="K8" s="303"/>
      <c r="L8" s="303"/>
      <c r="M8" s="303"/>
      <c r="N8" s="303"/>
      <c r="O8" s="303"/>
      <c r="P8" s="303"/>
      <c r="Q8" s="303"/>
      <c r="R8" s="303"/>
      <c r="S8" s="303"/>
      <c r="T8" s="303"/>
    </row>
    <row r="9" spans="1:20" s="8" customFormat="1" ht="17.399999999999999" x14ac:dyDescent="0.25">
      <c r="A9" s="303"/>
      <c r="B9" s="303"/>
      <c r="C9" s="303"/>
      <c r="D9" s="303"/>
      <c r="E9" s="303"/>
      <c r="F9" s="303"/>
      <c r="G9" s="303"/>
      <c r="H9" s="303"/>
      <c r="I9" s="303"/>
      <c r="J9" s="303"/>
      <c r="K9" s="303"/>
      <c r="L9" s="303"/>
      <c r="M9" s="303"/>
      <c r="N9" s="303"/>
      <c r="O9" s="303"/>
      <c r="P9" s="303"/>
      <c r="Q9" s="303"/>
      <c r="R9" s="303"/>
      <c r="S9" s="303"/>
      <c r="T9" s="303"/>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303"/>
      <c r="B12" s="303"/>
      <c r="C12" s="303"/>
      <c r="D12" s="303"/>
      <c r="E12" s="303"/>
      <c r="F12" s="303"/>
      <c r="G12" s="303"/>
      <c r="H12" s="303"/>
      <c r="I12" s="303"/>
      <c r="J12" s="303"/>
      <c r="K12" s="303"/>
      <c r="L12" s="303"/>
      <c r="M12" s="303"/>
      <c r="N12" s="303"/>
      <c r="O12" s="303"/>
      <c r="P12" s="303"/>
      <c r="Q12" s="303"/>
      <c r="R12" s="303"/>
      <c r="S12" s="303"/>
      <c r="T12" s="303"/>
    </row>
    <row r="13" spans="1:20" s="8" customFormat="1" ht="18.75" customHeight="1" x14ac:dyDescent="0.25">
      <c r="A13" s="298" t="str">
        <f>'1. паспорт местоположение'!A12:C12</f>
        <v>N_KGK_18</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8" t="str">
        <f>'1. паспорт местоположение'!A15</f>
        <v>Поставка пресса гидравлического  в  лабораторию УТАИ ГТЭЦ</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2" t="s">
        <v>503</v>
      </c>
      <c r="B19" s="312"/>
      <c r="C19" s="312"/>
      <c r="D19" s="312"/>
      <c r="E19" s="312"/>
      <c r="F19" s="312"/>
      <c r="G19" s="312"/>
      <c r="H19" s="312"/>
      <c r="I19" s="312"/>
      <c r="J19" s="312"/>
      <c r="K19" s="312"/>
      <c r="L19" s="312"/>
      <c r="M19" s="312"/>
      <c r="N19" s="312"/>
      <c r="O19" s="312"/>
      <c r="P19" s="312"/>
      <c r="Q19" s="312"/>
      <c r="R19" s="312"/>
      <c r="S19" s="312"/>
      <c r="T19" s="312"/>
    </row>
    <row r="20" spans="1:113" s="31" customFormat="1" ht="21" customHeight="1" x14ac:dyDescent="0.3">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3">
      <c r="A21" s="314" t="s">
        <v>6</v>
      </c>
      <c r="B21" s="317" t="s">
        <v>229</v>
      </c>
      <c r="C21" s="318"/>
      <c r="D21" s="321" t="s">
        <v>126</v>
      </c>
      <c r="E21" s="317" t="s">
        <v>532</v>
      </c>
      <c r="F21" s="318"/>
      <c r="G21" s="317" t="s">
        <v>280</v>
      </c>
      <c r="H21" s="318"/>
      <c r="I21" s="317" t="s">
        <v>125</v>
      </c>
      <c r="J21" s="318"/>
      <c r="K21" s="321" t="s">
        <v>124</v>
      </c>
      <c r="L21" s="317" t="s">
        <v>123</v>
      </c>
      <c r="M21" s="318"/>
      <c r="N21" s="317" t="s">
        <v>528</v>
      </c>
      <c r="O21" s="318"/>
      <c r="P21" s="321" t="s">
        <v>122</v>
      </c>
      <c r="Q21" s="309" t="s">
        <v>121</v>
      </c>
      <c r="R21" s="310"/>
      <c r="S21" s="309" t="s">
        <v>120</v>
      </c>
      <c r="T21" s="311"/>
    </row>
    <row r="22" spans="1:113" ht="204.75" customHeight="1" x14ac:dyDescent="0.3">
      <c r="A22" s="315"/>
      <c r="B22" s="319"/>
      <c r="C22" s="320"/>
      <c r="D22" s="324"/>
      <c r="E22" s="319"/>
      <c r="F22" s="320"/>
      <c r="G22" s="319"/>
      <c r="H22" s="320"/>
      <c r="I22" s="319"/>
      <c r="J22" s="320"/>
      <c r="K22" s="322"/>
      <c r="L22" s="319"/>
      <c r="M22" s="320"/>
      <c r="N22" s="319"/>
      <c r="O22" s="320"/>
      <c r="P22" s="322"/>
      <c r="Q22" s="72" t="s">
        <v>119</v>
      </c>
      <c r="R22" s="72" t="s">
        <v>502</v>
      </c>
      <c r="S22" s="72" t="s">
        <v>118</v>
      </c>
      <c r="T22" s="72" t="s">
        <v>117</v>
      </c>
    </row>
    <row r="23" spans="1:113" ht="51.75" customHeight="1" x14ac:dyDescent="0.3">
      <c r="A23" s="316"/>
      <c r="B23" s="72" t="s">
        <v>115</v>
      </c>
      <c r="C23" s="72" t="s">
        <v>116</v>
      </c>
      <c r="D23" s="322"/>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3" t="s">
        <v>538</v>
      </c>
      <c r="C29" s="323"/>
      <c r="D29" s="323"/>
      <c r="E29" s="323"/>
      <c r="F29" s="323"/>
      <c r="G29" s="323"/>
      <c r="H29" s="323"/>
      <c r="I29" s="323"/>
      <c r="J29" s="323"/>
      <c r="K29" s="323"/>
      <c r="L29" s="323"/>
      <c r="M29" s="323"/>
      <c r="N29" s="323"/>
      <c r="O29" s="323"/>
      <c r="P29" s="323"/>
      <c r="Q29" s="323"/>
      <c r="R29" s="323"/>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4" t="str">
        <f>'1. паспорт местоположение'!A5:C5</f>
        <v>Год раскрытия информации: 2023 год</v>
      </c>
      <c r="B5" s="304"/>
      <c r="C5" s="304"/>
      <c r="D5" s="304"/>
      <c r="E5" s="304"/>
      <c r="F5" s="304"/>
      <c r="G5" s="304"/>
      <c r="H5" s="304"/>
      <c r="I5" s="304"/>
      <c r="J5" s="304"/>
      <c r="K5" s="304"/>
      <c r="L5" s="304"/>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298" t="s">
        <v>566</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1" t="s">
        <v>6</v>
      </c>
      <c r="B21" s="317" t="s">
        <v>512</v>
      </c>
      <c r="C21" s="318"/>
      <c r="D21" s="317" t="s">
        <v>514</v>
      </c>
      <c r="E21" s="318"/>
      <c r="F21" s="309" t="s">
        <v>98</v>
      </c>
      <c r="G21" s="311"/>
      <c r="H21" s="311"/>
      <c r="I21" s="310"/>
      <c r="J21" s="321" t="s">
        <v>515</v>
      </c>
      <c r="K21" s="317" t="s">
        <v>516</v>
      </c>
      <c r="L21" s="318"/>
      <c r="M21" s="317" t="s">
        <v>517</v>
      </c>
      <c r="N21" s="318"/>
      <c r="O21" s="317" t="s">
        <v>504</v>
      </c>
      <c r="P21" s="318"/>
      <c r="Q21" s="317" t="s">
        <v>131</v>
      </c>
      <c r="R21" s="318"/>
      <c r="S21" s="321" t="s">
        <v>130</v>
      </c>
      <c r="T21" s="321" t="s">
        <v>518</v>
      </c>
      <c r="U21" s="321" t="s">
        <v>513</v>
      </c>
      <c r="V21" s="317" t="s">
        <v>129</v>
      </c>
      <c r="W21" s="318"/>
      <c r="X21" s="309" t="s">
        <v>121</v>
      </c>
      <c r="Y21" s="311"/>
      <c r="Z21" s="309" t="s">
        <v>120</v>
      </c>
      <c r="AA21" s="311"/>
    </row>
    <row r="22" spans="1:27" ht="216" customHeight="1" x14ac:dyDescent="0.3">
      <c r="A22" s="324"/>
      <c r="B22" s="319"/>
      <c r="C22" s="320"/>
      <c r="D22" s="319"/>
      <c r="E22" s="320"/>
      <c r="F22" s="309" t="s">
        <v>128</v>
      </c>
      <c r="G22" s="310"/>
      <c r="H22" s="309" t="s">
        <v>127</v>
      </c>
      <c r="I22" s="310"/>
      <c r="J22" s="322"/>
      <c r="K22" s="319"/>
      <c r="L22" s="320"/>
      <c r="M22" s="319"/>
      <c r="N22" s="320"/>
      <c r="O22" s="319"/>
      <c r="P22" s="320"/>
      <c r="Q22" s="319"/>
      <c r="R22" s="320"/>
      <c r="S22" s="322"/>
      <c r="T22" s="322"/>
      <c r="U22" s="322"/>
      <c r="V22" s="319"/>
      <c r="W22" s="320"/>
      <c r="X22" s="72" t="s">
        <v>119</v>
      </c>
      <c r="Y22" s="72" t="s">
        <v>502</v>
      </c>
      <c r="Z22" s="72" t="s">
        <v>118</v>
      </c>
      <c r="AA22" s="72" t="s">
        <v>117</v>
      </c>
    </row>
    <row r="23" spans="1:27" ht="60" customHeight="1" x14ac:dyDescent="0.3">
      <c r="A23" s="322"/>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3" sqref="C23"/>
    </sheetView>
  </sheetViews>
  <sheetFormatPr defaultColWidth="9.109375" defaultRowHeight="14.4" x14ac:dyDescent="0.3"/>
  <cols>
    <col min="1" max="1" width="6.109375" style="263" customWidth="1"/>
    <col min="2" max="2" width="53.5546875" style="263" customWidth="1"/>
    <col min="3" max="3" width="98.33203125" style="263" customWidth="1"/>
    <col min="4" max="4" width="14.44140625" style="263" customWidth="1"/>
    <col min="5" max="5" width="36.5546875" style="263" customWidth="1"/>
    <col min="6" max="6" width="20" style="263" customWidth="1"/>
    <col min="7" max="7" width="25.5546875" style="263" customWidth="1"/>
    <col min="8" max="8" width="16.44140625" style="263" customWidth="1"/>
    <col min="9" max="16384" width="9.109375" style="263"/>
  </cols>
  <sheetData>
    <row r="1" spans="1:29" s="245" customFormat="1" ht="18" x14ac:dyDescent="0.25">
      <c r="A1" s="244"/>
      <c r="C1" s="246" t="s">
        <v>70</v>
      </c>
    </row>
    <row r="2" spans="1:29" s="245" customFormat="1" ht="18" x14ac:dyDescent="0.35">
      <c r="A2" s="244"/>
      <c r="C2" s="247" t="s">
        <v>11</v>
      </c>
    </row>
    <row r="3" spans="1:29" s="245" customFormat="1" ht="18" x14ac:dyDescent="0.35">
      <c r="A3" s="248"/>
      <c r="C3" s="247" t="s">
        <v>69</v>
      </c>
    </row>
    <row r="4" spans="1:29" s="245" customFormat="1" ht="18" x14ac:dyDescent="0.35">
      <c r="A4" s="248"/>
      <c r="C4" s="247"/>
    </row>
    <row r="5" spans="1:29" s="245" customFormat="1" ht="15.6" x14ac:dyDescent="0.25">
      <c r="A5" s="291" t="str">
        <f>'1. паспорт местоположение'!A5:C5</f>
        <v>Год раскрытия информации: 2023 год</v>
      </c>
      <c r="B5" s="291"/>
      <c r="C5" s="291"/>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row>
    <row r="6" spans="1:29" s="245" customFormat="1" ht="18" x14ac:dyDescent="0.35">
      <c r="A6" s="248"/>
      <c r="G6" s="247"/>
    </row>
    <row r="7" spans="1:29" s="245" customFormat="1" ht="17.399999999999999" x14ac:dyDescent="0.25">
      <c r="A7" s="329" t="s">
        <v>10</v>
      </c>
      <c r="B7" s="329"/>
      <c r="C7" s="329"/>
      <c r="D7" s="250"/>
      <c r="E7" s="250"/>
      <c r="F7" s="250"/>
      <c r="G7" s="250"/>
      <c r="H7" s="250"/>
      <c r="I7" s="250"/>
      <c r="J7" s="250"/>
      <c r="K7" s="250"/>
      <c r="L7" s="250"/>
      <c r="M7" s="250"/>
      <c r="N7" s="250"/>
      <c r="O7" s="250"/>
      <c r="P7" s="250"/>
      <c r="Q7" s="250"/>
      <c r="R7" s="250"/>
      <c r="S7" s="250"/>
      <c r="T7" s="250"/>
      <c r="U7" s="250"/>
    </row>
    <row r="8" spans="1:29" s="245" customFormat="1" ht="17.399999999999999" x14ac:dyDescent="0.25">
      <c r="A8" s="329"/>
      <c r="B8" s="329"/>
      <c r="C8" s="329"/>
      <c r="D8" s="251"/>
      <c r="E8" s="251"/>
      <c r="F8" s="251"/>
      <c r="G8" s="251"/>
      <c r="H8" s="250"/>
      <c r="I8" s="250"/>
      <c r="J8" s="250"/>
      <c r="K8" s="250"/>
      <c r="L8" s="250"/>
      <c r="M8" s="250"/>
      <c r="N8" s="250"/>
      <c r="O8" s="250"/>
      <c r="P8" s="250"/>
      <c r="Q8" s="250"/>
      <c r="R8" s="250"/>
      <c r="S8" s="250"/>
      <c r="T8" s="250"/>
      <c r="U8" s="250"/>
    </row>
    <row r="9" spans="1:29" s="245"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52"/>
      <c r="E9" s="252"/>
      <c r="F9" s="252"/>
      <c r="G9" s="252"/>
      <c r="H9" s="250"/>
      <c r="I9" s="250"/>
      <c r="J9" s="250"/>
      <c r="K9" s="250"/>
      <c r="L9" s="250"/>
      <c r="M9" s="250"/>
      <c r="N9" s="250"/>
      <c r="O9" s="250"/>
      <c r="P9" s="250"/>
      <c r="Q9" s="250"/>
      <c r="R9" s="250"/>
      <c r="S9" s="250"/>
      <c r="T9" s="250"/>
      <c r="U9" s="250"/>
    </row>
    <row r="10" spans="1:29" s="245" customFormat="1" ht="17.399999999999999" x14ac:dyDescent="0.25">
      <c r="A10" s="326" t="s">
        <v>9</v>
      </c>
      <c r="B10" s="326"/>
      <c r="C10" s="326"/>
      <c r="D10" s="253"/>
      <c r="E10" s="253"/>
      <c r="F10" s="253"/>
      <c r="G10" s="253"/>
      <c r="H10" s="250"/>
      <c r="I10" s="250"/>
      <c r="J10" s="250"/>
      <c r="K10" s="250"/>
      <c r="L10" s="250"/>
      <c r="M10" s="250"/>
      <c r="N10" s="250"/>
      <c r="O10" s="250"/>
      <c r="P10" s="250"/>
      <c r="Q10" s="250"/>
      <c r="R10" s="250"/>
      <c r="S10" s="250"/>
      <c r="T10" s="250"/>
      <c r="U10" s="250"/>
    </row>
    <row r="11" spans="1:29" s="245" customFormat="1" ht="17.399999999999999" x14ac:dyDescent="0.25">
      <c r="A11" s="329"/>
      <c r="B11" s="329"/>
      <c r="C11" s="329"/>
      <c r="D11" s="251"/>
      <c r="E11" s="251"/>
      <c r="F11" s="251"/>
      <c r="G11" s="251"/>
      <c r="H11" s="250"/>
      <c r="I11" s="250"/>
      <c r="J11" s="250"/>
      <c r="K11" s="250"/>
      <c r="L11" s="250"/>
      <c r="M11" s="250"/>
      <c r="N11" s="250"/>
      <c r="O11" s="250"/>
      <c r="P11" s="250"/>
      <c r="Q11" s="250"/>
      <c r="R11" s="250"/>
      <c r="S11" s="250"/>
      <c r="T11" s="250"/>
      <c r="U11" s="250"/>
    </row>
    <row r="12" spans="1:29" s="245" customFormat="1" ht="17.399999999999999" x14ac:dyDescent="0.25">
      <c r="A12" s="330" t="str">
        <f>'1. паспорт местоположение'!A12:C12</f>
        <v>N_KGK_18</v>
      </c>
      <c r="B12" s="330"/>
      <c r="C12" s="330"/>
      <c r="D12" s="252"/>
      <c r="E12" s="252"/>
      <c r="F12" s="252"/>
      <c r="G12" s="252"/>
      <c r="H12" s="250"/>
      <c r="I12" s="250"/>
      <c r="J12" s="250"/>
      <c r="K12" s="250"/>
      <c r="L12" s="250"/>
      <c r="M12" s="250"/>
      <c r="N12" s="250"/>
      <c r="O12" s="250"/>
      <c r="P12" s="250"/>
      <c r="Q12" s="250"/>
      <c r="R12" s="250"/>
      <c r="S12" s="250"/>
      <c r="T12" s="250"/>
      <c r="U12" s="250"/>
    </row>
    <row r="13" spans="1:29" s="245" customFormat="1" ht="17.399999999999999" x14ac:dyDescent="0.25">
      <c r="A13" s="326" t="s">
        <v>8</v>
      </c>
      <c r="B13" s="326"/>
      <c r="C13" s="326"/>
      <c r="D13" s="253"/>
      <c r="E13" s="253"/>
      <c r="F13" s="253"/>
      <c r="G13" s="253"/>
      <c r="H13" s="250"/>
      <c r="I13" s="250"/>
      <c r="J13" s="250"/>
      <c r="K13" s="250"/>
      <c r="L13" s="250"/>
      <c r="M13" s="250"/>
      <c r="N13" s="250"/>
      <c r="O13" s="250"/>
      <c r="P13" s="250"/>
      <c r="Q13" s="250"/>
      <c r="R13" s="250"/>
      <c r="S13" s="250"/>
      <c r="T13" s="250"/>
      <c r="U13" s="250"/>
    </row>
    <row r="14" spans="1:29" s="245" customFormat="1" ht="18" x14ac:dyDescent="0.25">
      <c r="A14" s="327"/>
      <c r="B14" s="327"/>
      <c r="C14" s="327"/>
      <c r="D14" s="254"/>
      <c r="E14" s="254"/>
      <c r="F14" s="254"/>
      <c r="G14" s="254"/>
      <c r="H14" s="254"/>
      <c r="I14" s="254"/>
      <c r="J14" s="254"/>
      <c r="K14" s="254"/>
      <c r="L14" s="254"/>
      <c r="M14" s="254"/>
      <c r="N14" s="254"/>
      <c r="O14" s="254"/>
      <c r="P14" s="254"/>
      <c r="Q14" s="254"/>
      <c r="R14" s="254"/>
      <c r="S14" s="254"/>
      <c r="T14" s="254"/>
      <c r="U14" s="254"/>
    </row>
    <row r="15" spans="1:29" s="255" customFormat="1" ht="28.5" customHeight="1" x14ac:dyDescent="0.25">
      <c r="A15" s="325" t="str">
        <f>'1. паспорт местоположение'!A15</f>
        <v>Поставка пресса гидравлического  в  лабораторию УТАИ ГТЭЦ</v>
      </c>
      <c r="B15" s="325"/>
      <c r="C15" s="325"/>
      <c r="D15" s="252"/>
      <c r="E15" s="252"/>
      <c r="F15" s="252"/>
      <c r="G15" s="252"/>
      <c r="H15" s="252"/>
      <c r="I15" s="252"/>
      <c r="J15" s="252"/>
      <c r="K15" s="252"/>
      <c r="L15" s="252"/>
      <c r="M15" s="252"/>
      <c r="N15" s="252"/>
      <c r="O15" s="252"/>
      <c r="P15" s="252"/>
      <c r="Q15" s="252"/>
      <c r="R15" s="252"/>
      <c r="S15" s="252"/>
      <c r="T15" s="252"/>
      <c r="U15" s="252"/>
    </row>
    <row r="16" spans="1:29" s="255" customFormat="1" ht="15.6" x14ac:dyDescent="0.25">
      <c r="A16" s="326" t="s">
        <v>7</v>
      </c>
      <c r="B16" s="326"/>
      <c r="C16" s="326"/>
      <c r="D16" s="253"/>
      <c r="E16" s="253"/>
      <c r="F16" s="253"/>
      <c r="G16" s="253"/>
      <c r="H16" s="253"/>
      <c r="I16" s="253"/>
      <c r="J16" s="253"/>
      <c r="K16" s="253"/>
      <c r="L16" s="253"/>
      <c r="M16" s="253"/>
      <c r="N16" s="253"/>
      <c r="O16" s="253"/>
      <c r="P16" s="253"/>
      <c r="Q16" s="253"/>
      <c r="R16" s="253"/>
      <c r="S16" s="253"/>
      <c r="T16" s="253"/>
      <c r="U16" s="253"/>
    </row>
    <row r="17" spans="1:21" s="255" customFormat="1" ht="18" x14ac:dyDescent="0.25">
      <c r="A17" s="327"/>
      <c r="B17" s="327"/>
      <c r="C17" s="327"/>
      <c r="D17" s="254"/>
      <c r="E17" s="254"/>
      <c r="F17" s="254"/>
      <c r="G17" s="254"/>
      <c r="H17" s="254"/>
      <c r="I17" s="254"/>
      <c r="J17" s="254"/>
      <c r="K17" s="254"/>
      <c r="L17" s="254"/>
      <c r="M17" s="254"/>
      <c r="N17" s="254"/>
      <c r="O17" s="254"/>
      <c r="P17" s="254"/>
      <c r="Q17" s="254"/>
      <c r="R17" s="254"/>
    </row>
    <row r="18" spans="1:21" s="255" customFormat="1" ht="17.399999999999999" x14ac:dyDescent="0.25">
      <c r="A18" s="328" t="s">
        <v>497</v>
      </c>
      <c r="B18" s="328"/>
      <c r="C18" s="328"/>
      <c r="D18" s="256"/>
      <c r="E18" s="256"/>
      <c r="F18" s="256"/>
      <c r="G18" s="256"/>
      <c r="H18" s="256"/>
      <c r="I18" s="256"/>
      <c r="J18" s="256"/>
      <c r="K18" s="256"/>
      <c r="L18" s="256"/>
      <c r="M18" s="256"/>
      <c r="N18" s="256"/>
      <c r="O18" s="256"/>
      <c r="P18" s="256"/>
      <c r="Q18" s="256"/>
      <c r="R18" s="256"/>
      <c r="S18" s="256"/>
      <c r="T18" s="256"/>
      <c r="U18" s="256"/>
    </row>
    <row r="19" spans="1:21" s="255" customFormat="1" ht="18" x14ac:dyDescent="0.25">
      <c r="A19" s="253"/>
      <c r="B19" s="253"/>
      <c r="C19" s="253"/>
      <c r="D19" s="253"/>
      <c r="E19" s="253"/>
      <c r="F19" s="253"/>
      <c r="G19" s="253"/>
      <c r="H19" s="254"/>
      <c r="I19" s="254"/>
      <c r="J19" s="254"/>
      <c r="K19" s="254"/>
      <c r="L19" s="254"/>
      <c r="M19" s="254"/>
      <c r="N19" s="254"/>
      <c r="O19" s="254"/>
      <c r="P19" s="254"/>
      <c r="Q19" s="254"/>
      <c r="R19" s="254"/>
    </row>
    <row r="20" spans="1:21" s="255" customFormat="1" ht="18" x14ac:dyDescent="0.25">
      <c r="A20" s="257" t="s">
        <v>6</v>
      </c>
      <c r="B20" s="258" t="s">
        <v>68</v>
      </c>
      <c r="C20" s="259" t="s">
        <v>67</v>
      </c>
      <c r="D20" s="253"/>
      <c r="E20" s="253"/>
      <c r="F20" s="253"/>
      <c r="G20" s="253"/>
      <c r="H20" s="254"/>
      <c r="I20" s="254"/>
      <c r="J20" s="254"/>
      <c r="K20" s="254"/>
      <c r="L20" s="254"/>
      <c r="M20" s="254"/>
      <c r="N20" s="254"/>
      <c r="O20" s="254"/>
      <c r="P20" s="254"/>
      <c r="Q20" s="254"/>
      <c r="R20" s="254"/>
    </row>
    <row r="21" spans="1:21" s="255" customFormat="1" ht="18" x14ac:dyDescent="0.25">
      <c r="A21" s="259">
        <v>1</v>
      </c>
      <c r="B21" s="258">
        <v>2</v>
      </c>
      <c r="C21" s="259">
        <v>3</v>
      </c>
      <c r="D21" s="253"/>
      <c r="E21" s="253"/>
      <c r="F21" s="253"/>
      <c r="G21" s="253"/>
      <c r="H21" s="254"/>
      <c r="I21" s="254"/>
      <c r="J21" s="254"/>
      <c r="K21" s="254"/>
      <c r="L21" s="254"/>
      <c r="M21" s="254"/>
      <c r="N21" s="254"/>
      <c r="O21" s="254"/>
      <c r="P21" s="254"/>
      <c r="Q21" s="254"/>
      <c r="R21" s="254"/>
    </row>
    <row r="22" spans="1:21" s="255" customFormat="1" ht="93.6" x14ac:dyDescent="0.25">
      <c r="A22" s="260" t="s">
        <v>66</v>
      </c>
      <c r="B22" s="285" t="s">
        <v>510</v>
      </c>
      <c r="C22" s="286" t="s">
        <v>581</v>
      </c>
      <c r="D22" s="253"/>
      <c r="E22" s="253"/>
      <c r="F22" s="254"/>
      <c r="G22" s="254"/>
      <c r="H22" s="254"/>
      <c r="I22" s="254"/>
      <c r="J22" s="254"/>
      <c r="K22" s="254"/>
      <c r="L22" s="254"/>
      <c r="M22" s="254"/>
      <c r="N22" s="254"/>
      <c r="O22" s="254"/>
      <c r="P22" s="254"/>
    </row>
    <row r="23" spans="1:21" ht="31.2" x14ac:dyDescent="0.3">
      <c r="A23" s="260" t="s">
        <v>64</v>
      </c>
      <c r="B23" s="261" t="s">
        <v>61</v>
      </c>
      <c r="C23" s="262" t="s">
        <v>580</v>
      </c>
    </row>
    <row r="24" spans="1:21" ht="46.8" x14ac:dyDescent="0.3">
      <c r="A24" s="260" t="s">
        <v>63</v>
      </c>
      <c r="B24" s="261" t="s">
        <v>530</v>
      </c>
      <c r="C24" s="273" t="s">
        <v>578</v>
      </c>
    </row>
    <row r="25" spans="1:21" ht="31.2" x14ac:dyDescent="0.3">
      <c r="A25" s="260" t="s">
        <v>62</v>
      </c>
      <c r="B25" s="261" t="s">
        <v>531</v>
      </c>
      <c r="C25" s="287">
        <f>'1. паспорт местоположение'!C48</f>
        <v>0.150204</v>
      </c>
    </row>
    <row r="26" spans="1:21" ht="31.2" x14ac:dyDescent="0.3">
      <c r="A26" s="260" t="s">
        <v>60</v>
      </c>
      <c r="B26" s="261" t="s">
        <v>237</v>
      </c>
      <c r="C26" s="257" t="s">
        <v>577</v>
      </c>
    </row>
    <row r="27" spans="1:21" ht="78" x14ac:dyDescent="0.3">
      <c r="A27" s="260" t="s">
        <v>59</v>
      </c>
      <c r="B27" s="261" t="s">
        <v>511</v>
      </c>
      <c r="C27" s="286" t="s">
        <v>579</v>
      </c>
    </row>
    <row r="28" spans="1:21" ht="15.6" x14ac:dyDescent="0.3">
      <c r="A28" s="260" t="s">
        <v>57</v>
      </c>
      <c r="B28" s="261" t="s">
        <v>58</v>
      </c>
      <c r="C28" s="280">
        <v>2024</v>
      </c>
    </row>
    <row r="29" spans="1:21" ht="31.2" x14ac:dyDescent="0.3">
      <c r="A29" s="260" t="s">
        <v>55</v>
      </c>
      <c r="B29" s="257" t="s">
        <v>56</v>
      </c>
      <c r="C29" s="280">
        <v>2024</v>
      </c>
    </row>
    <row r="30" spans="1:21" ht="31.2" x14ac:dyDescent="0.3">
      <c r="A30" s="260" t="s">
        <v>74</v>
      </c>
      <c r="B30" s="257" t="s">
        <v>54</v>
      </c>
      <c r="C30" s="257"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4" t="str">
        <f>'1. паспорт местоположение'!A5:C5</f>
        <v>Год раскрытия информации: 2023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7.399999999999999" x14ac:dyDescent="0.3">
      <c r="A6" s="303" t="s">
        <v>10</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
      <c r="AB6" s="10"/>
    </row>
    <row r="7" spans="1:28" ht="17.399999999999999" x14ac:dyDescent="0.3">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
      <c r="AB10" s="10"/>
    </row>
    <row r="11" spans="1:28" x14ac:dyDescent="0.3">
      <c r="A11" s="298" t="str">
        <f>'1. паспорт местоположение'!A12:C12</f>
        <v>N_KGK_18</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8" t="str">
        <f>'1. паспорт местоположение'!A15</f>
        <v>Поставка пресса гидравлического  в  лабораторию УТАИ ГТЭЦ</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7"/>
      <c r="AB22" s="117"/>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4" t="str">
        <f>'1. паспорт местоположение'!A5:C5</f>
        <v>Год раскрытия информации: 2023 год</v>
      </c>
      <c r="B5" s="304"/>
      <c r="C5" s="304"/>
      <c r="D5" s="304"/>
      <c r="E5" s="304"/>
      <c r="F5" s="304"/>
      <c r="G5" s="304"/>
      <c r="H5" s="304"/>
      <c r="I5" s="304"/>
      <c r="J5" s="304"/>
      <c r="K5" s="304"/>
      <c r="L5" s="304"/>
      <c r="M5" s="304"/>
      <c r="N5" s="304"/>
      <c r="O5" s="304"/>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303" t="s">
        <v>10</v>
      </c>
      <c r="B7" s="303"/>
      <c r="C7" s="303"/>
      <c r="D7" s="303"/>
      <c r="E7" s="303"/>
      <c r="F7" s="303"/>
      <c r="G7" s="303"/>
      <c r="H7" s="303"/>
      <c r="I7" s="303"/>
      <c r="J7" s="303"/>
      <c r="K7" s="303"/>
      <c r="L7" s="303"/>
      <c r="M7" s="303"/>
      <c r="N7" s="303"/>
      <c r="O7" s="303"/>
      <c r="P7" s="10"/>
      <c r="Q7" s="10"/>
      <c r="R7" s="10"/>
      <c r="S7" s="10"/>
      <c r="T7" s="10"/>
      <c r="U7" s="10"/>
      <c r="V7" s="10"/>
      <c r="W7" s="10"/>
      <c r="X7" s="10"/>
      <c r="Y7" s="10"/>
      <c r="Z7" s="10"/>
    </row>
    <row r="8" spans="1:28" s="8" customFormat="1" ht="17.399999999999999" x14ac:dyDescent="0.25">
      <c r="A8" s="303"/>
      <c r="B8" s="303"/>
      <c r="C8" s="303"/>
      <c r="D8" s="303"/>
      <c r="E8" s="303"/>
      <c r="F8" s="303"/>
      <c r="G8" s="303"/>
      <c r="H8" s="303"/>
      <c r="I8" s="303"/>
      <c r="J8" s="303"/>
      <c r="K8" s="303"/>
      <c r="L8" s="303"/>
      <c r="M8" s="303"/>
      <c r="N8" s="303"/>
      <c r="O8" s="303"/>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303"/>
      <c r="B11" s="303"/>
      <c r="C11" s="303"/>
      <c r="D11" s="303"/>
      <c r="E11" s="303"/>
      <c r="F11" s="303"/>
      <c r="G11" s="303"/>
      <c r="H11" s="303"/>
      <c r="I11" s="303"/>
      <c r="J11" s="303"/>
      <c r="K11" s="303"/>
      <c r="L11" s="303"/>
      <c r="M11" s="303"/>
      <c r="N11" s="303"/>
      <c r="O11" s="303"/>
      <c r="P11" s="10"/>
      <c r="Q11" s="10"/>
      <c r="R11" s="10"/>
      <c r="S11" s="10"/>
      <c r="T11" s="10"/>
      <c r="U11" s="10"/>
      <c r="V11" s="10"/>
      <c r="W11" s="10"/>
      <c r="X11" s="10"/>
      <c r="Y11" s="10"/>
      <c r="Z11" s="10"/>
    </row>
    <row r="12" spans="1:28" s="8" customFormat="1" ht="17.399999999999999" x14ac:dyDescent="0.25">
      <c r="A12" s="298" t="str">
        <f>'1. паспорт местоположение'!A12:C12</f>
        <v>N_KGK_18</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8" t="str">
        <f>'1. паспорт местоположение'!A15</f>
        <v>Поставка пресса гидравлического  в  лабораторию УТАИ ГТЭЦ</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40" t="s">
        <v>506</v>
      </c>
      <c r="B18" s="340"/>
      <c r="C18" s="340"/>
      <c r="D18" s="340"/>
      <c r="E18" s="340"/>
      <c r="F18" s="340"/>
      <c r="G18" s="340"/>
      <c r="H18" s="340"/>
      <c r="I18" s="340"/>
      <c r="J18" s="340"/>
      <c r="K18" s="340"/>
      <c r="L18" s="340"/>
      <c r="M18" s="340"/>
      <c r="N18" s="340"/>
      <c r="O18" s="340"/>
      <c r="P18" s="6"/>
      <c r="Q18" s="6"/>
      <c r="R18" s="6"/>
      <c r="S18" s="6"/>
      <c r="T18" s="6"/>
      <c r="U18" s="6"/>
      <c r="V18" s="6"/>
      <c r="W18" s="6"/>
      <c r="X18" s="6"/>
      <c r="Y18" s="6"/>
      <c r="Z18" s="6"/>
    </row>
    <row r="19" spans="1:26" s="3" customFormat="1" ht="78" customHeight="1" x14ac:dyDescent="0.25">
      <c r="A19" s="305" t="s">
        <v>6</v>
      </c>
      <c r="B19" s="305" t="s">
        <v>89</v>
      </c>
      <c r="C19" s="305" t="s">
        <v>88</v>
      </c>
      <c r="D19" s="305" t="s">
        <v>77</v>
      </c>
      <c r="E19" s="337" t="s">
        <v>87</v>
      </c>
      <c r="F19" s="338"/>
      <c r="G19" s="338"/>
      <c r="H19" s="338"/>
      <c r="I19" s="339"/>
      <c r="J19" s="305" t="s">
        <v>86</v>
      </c>
      <c r="K19" s="305"/>
      <c r="L19" s="305"/>
      <c r="M19" s="305"/>
      <c r="N19" s="305"/>
      <c r="O19" s="305"/>
      <c r="P19" s="4"/>
      <c r="Q19" s="4"/>
      <c r="R19" s="4"/>
      <c r="S19" s="4"/>
      <c r="T19" s="4"/>
      <c r="U19" s="4"/>
      <c r="V19" s="4"/>
      <c r="W19" s="4"/>
    </row>
    <row r="20" spans="1:26" s="3" customFormat="1" ht="51" customHeight="1" x14ac:dyDescent="0.25">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A12" sqref="A12:H12"/>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352" t="str">
        <f>'1. паспорт местоположение'!A5:C5</f>
        <v>Год раскрытия информации: 2023 год</v>
      </c>
      <c r="B5" s="352"/>
      <c r="C5" s="352"/>
      <c r="D5" s="352"/>
      <c r="E5" s="352"/>
      <c r="F5" s="352"/>
      <c r="G5" s="352"/>
      <c r="H5" s="352"/>
      <c r="I5" s="132"/>
      <c r="J5" s="132"/>
      <c r="K5" s="132"/>
    </row>
    <row r="6" spans="1:11" ht="18" x14ac:dyDescent="0.35">
      <c r="A6" s="12"/>
      <c r="B6" s="8"/>
      <c r="C6" s="8"/>
      <c r="D6" s="8"/>
      <c r="E6" s="8"/>
      <c r="F6" s="8"/>
      <c r="G6" s="8"/>
      <c r="H6" s="8"/>
      <c r="I6" s="8"/>
      <c r="J6" s="8"/>
      <c r="K6" s="11"/>
    </row>
    <row r="7" spans="1:11" ht="17.399999999999999" x14ac:dyDescent="0.25">
      <c r="A7" s="303" t="str">
        <f>'[2]1. паспорт местоположение'!A7:C7</f>
        <v xml:space="preserve">Паспорт инвестиционного проекта </v>
      </c>
      <c r="B7" s="303"/>
      <c r="C7" s="303"/>
      <c r="D7" s="303"/>
      <c r="E7" s="303"/>
      <c r="F7" s="303"/>
      <c r="G7" s="303"/>
      <c r="H7" s="303"/>
      <c r="I7" s="10"/>
      <c r="J7" s="10"/>
      <c r="K7" s="10"/>
    </row>
    <row r="8" spans="1:11" ht="17.399999999999999" x14ac:dyDescent="0.25">
      <c r="A8" s="118"/>
      <c r="B8" s="118"/>
      <c r="C8" s="118"/>
      <c r="D8" s="118"/>
      <c r="E8" s="118"/>
      <c r="F8" s="118"/>
      <c r="G8" s="118"/>
      <c r="H8" s="118"/>
      <c r="I8" s="118"/>
      <c r="J8" s="118"/>
      <c r="K8" s="118"/>
    </row>
    <row r="9" spans="1:11" ht="17.399999999999999" x14ac:dyDescent="0.25">
      <c r="A9" s="312" t="str">
        <f>'1. паспорт местоположение'!A9:C9</f>
        <v xml:space="preserve">Акционерное общество "Калининградская генерирующая компания" </v>
      </c>
      <c r="B9" s="312"/>
      <c r="C9" s="312"/>
      <c r="D9" s="312"/>
      <c r="E9" s="312"/>
      <c r="F9" s="312"/>
      <c r="G9" s="312"/>
      <c r="H9" s="312"/>
      <c r="I9" s="7"/>
      <c r="J9" s="7"/>
      <c r="K9" s="7"/>
    </row>
    <row r="10" spans="1:11" x14ac:dyDescent="0.25">
      <c r="A10" s="299" t="s">
        <v>9</v>
      </c>
      <c r="B10" s="299"/>
      <c r="C10" s="299"/>
      <c r="D10" s="299"/>
      <c r="E10" s="299"/>
      <c r="F10" s="299"/>
      <c r="G10" s="299"/>
      <c r="H10" s="299"/>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312" t="str">
        <f>'1. паспорт местоположение'!A12:C12</f>
        <v>N_KGK_18</v>
      </c>
      <c r="B12" s="312"/>
      <c r="C12" s="312"/>
      <c r="D12" s="312"/>
      <c r="E12" s="312"/>
      <c r="F12" s="312"/>
      <c r="G12" s="312"/>
      <c r="H12" s="312"/>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Поставка пресса гидравлического  в  лабораторию УТАИ ГТЭЦ</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2" t="s">
        <v>507</v>
      </c>
      <c r="B18" s="312"/>
      <c r="C18" s="312"/>
      <c r="D18" s="312"/>
      <c r="E18" s="312"/>
      <c r="F18" s="312"/>
      <c r="G18" s="312"/>
      <c r="H18" s="312"/>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125170</v>
      </c>
      <c r="D25" s="135" t="s">
        <v>353</v>
      </c>
    </row>
    <row r="26" spans="1:11" ht="30.6" customHeight="1" x14ac:dyDescent="0.25">
      <c r="A26" s="140" t="s">
        <v>352</v>
      </c>
      <c r="B26" s="141">
        <v>280</v>
      </c>
      <c r="D26" s="343" t="s">
        <v>351</v>
      </c>
      <c r="E26" s="344"/>
      <c r="F26" s="345"/>
      <c r="G26" s="189"/>
      <c r="H26" s="173"/>
    </row>
    <row r="27" spans="1:11" ht="30.6" customHeight="1" x14ac:dyDescent="0.25">
      <c r="A27" s="140" t="s">
        <v>350</v>
      </c>
      <c r="B27" s="141">
        <v>15</v>
      </c>
      <c r="D27" s="346" t="s">
        <v>349</v>
      </c>
      <c r="E27" s="347"/>
      <c r="F27" s="348"/>
      <c r="G27" s="190"/>
      <c r="H27" s="173"/>
    </row>
    <row r="28" spans="1:11" ht="30.6" customHeight="1" thickBot="1" x14ac:dyDescent="0.3">
      <c r="A28" s="142" t="s">
        <v>348</v>
      </c>
      <c r="B28" s="143">
        <v>1</v>
      </c>
      <c r="D28" s="349" t="s">
        <v>347</v>
      </c>
      <c r="E28" s="350"/>
      <c r="F28" s="351"/>
      <c r="G28" s="191"/>
      <c r="H28" s="174"/>
    </row>
    <row r="29" spans="1:11" ht="15.6" customHeight="1" x14ac:dyDescent="0.25">
      <c r="A29" s="138" t="s">
        <v>346</v>
      </c>
      <c r="B29" s="139">
        <v>0</v>
      </c>
      <c r="D29" s="341"/>
      <c r="E29" s="341"/>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125170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125170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125170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125170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125170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125170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125170</v>
      </c>
      <c r="C84" s="212">
        <f>SUM($B$83:C83)</f>
        <v>125170</v>
      </c>
      <c r="D84" s="211">
        <f>SUM($B$83:D83)</f>
        <v>125170</v>
      </c>
      <c r="E84" s="212">
        <f>SUM($B$83:E83)</f>
        <v>125170</v>
      </c>
      <c r="F84" s="211">
        <f>SUM($B$83:F83)</f>
        <v>125170</v>
      </c>
      <c r="G84" s="212">
        <f>SUM($B$83:G83)</f>
        <v>125170</v>
      </c>
      <c r="H84" s="211">
        <f>SUM($B$83:H83)</f>
        <v>125170</v>
      </c>
      <c r="I84" s="212">
        <f>SUM($B$83:I83)</f>
        <v>125170</v>
      </c>
      <c r="J84" s="211">
        <f>SUM($B$83:J83)</f>
        <v>125170</v>
      </c>
      <c r="K84" s="212">
        <f>SUM($B$83:K83)</f>
        <v>125170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113790.90909090909</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113790.90909090909</v>
      </c>
      <c r="C87" s="212">
        <f>SUM($B$86:C86)</f>
        <v>113790.90909090909</v>
      </c>
      <c r="D87" s="211">
        <f>SUM($B$86:D86)</f>
        <v>113790.90909090909</v>
      </c>
      <c r="E87" s="212">
        <f>SUM($B$86:E86)</f>
        <v>113790.90909090909</v>
      </c>
      <c r="F87" s="211">
        <f>SUM($B$86:F86)</f>
        <v>113790.90909090909</v>
      </c>
      <c r="G87" s="212">
        <f>SUM($B$86:G86)</f>
        <v>113790.90909090909</v>
      </c>
      <c r="H87" s="211">
        <f>SUM($B$86:H86)</f>
        <v>113790.90909090909</v>
      </c>
      <c r="I87" s="212">
        <f>SUM($B$86:I86)</f>
        <v>113790.90909090909</v>
      </c>
      <c r="J87" s="211">
        <f>SUM($B$86:J86)</f>
        <v>113790.90909090909</v>
      </c>
      <c r="K87" s="212">
        <f>SUM($B$86:K86)</f>
        <v>113790.90909090909</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342" t="s">
        <v>555</v>
      </c>
      <c r="B97" s="342"/>
      <c r="C97" s="342"/>
      <c r="D97" s="342"/>
      <c r="E97" s="342"/>
      <c r="F97" s="342"/>
      <c r="G97" s="342"/>
      <c r="H97" s="342"/>
      <c r="I97" s="342"/>
      <c r="J97" s="342"/>
      <c r="K97" s="342"/>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2" zoomScale="70" zoomScaleSheetLayoutView="70" workbookViewId="0">
      <selection activeCell="B62" sqref="B62"/>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304" t="str">
        <f>'2. паспорт  ТП'!A4:S4</f>
        <v>Год раскрытия информации: 2023 год</v>
      </c>
      <c r="B5" s="304"/>
      <c r="C5" s="304"/>
      <c r="D5" s="304"/>
      <c r="E5" s="304"/>
      <c r="F5" s="304"/>
      <c r="G5" s="304"/>
      <c r="H5" s="304"/>
      <c r="I5" s="304"/>
      <c r="J5" s="304"/>
      <c r="K5" s="304"/>
      <c r="L5" s="304"/>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303" t="s">
        <v>10</v>
      </c>
      <c r="B7" s="303"/>
      <c r="C7" s="303"/>
      <c r="D7" s="303"/>
      <c r="E7" s="303"/>
      <c r="F7" s="303"/>
      <c r="G7" s="303"/>
      <c r="H7" s="303"/>
      <c r="I7" s="303"/>
      <c r="J7" s="303"/>
      <c r="K7" s="303"/>
      <c r="L7" s="303"/>
    </row>
    <row r="8" spans="1:44" ht="17.399999999999999" x14ac:dyDescent="0.3">
      <c r="A8" s="303"/>
      <c r="B8" s="303"/>
      <c r="C8" s="303"/>
      <c r="D8" s="303"/>
      <c r="E8" s="303"/>
      <c r="F8" s="303"/>
      <c r="G8" s="303"/>
      <c r="H8" s="303"/>
      <c r="I8" s="303"/>
      <c r="J8" s="303"/>
      <c r="K8" s="303"/>
      <c r="L8" s="303"/>
    </row>
    <row r="9" spans="1:44" x14ac:dyDescent="0.3">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row>
    <row r="10" spans="1:44" x14ac:dyDescent="0.3">
      <c r="A10" s="299" t="s">
        <v>9</v>
      </c>
      <c r="B10" s="299"/>
      <c r="C10" s="299"/>
      <c r="D10" s="299"/>
      <c r="E10" s="299"/>
      <c r="F10" s="299"/>
      <c r="G10" s="299"/>
      <c r="H10" s="299"/>
      <c r="I10" s="299"/>
      <c r="J10" s="299"/>
      <c r="K10" s="299"/>
      <c r="L10" s="299"/>
    </row>
    <row r="11" spans="1:44" ht="17.399999999999999" x14ac:dyDescent="0.3">
      <c r="A11" s="303"/>
      <c r="B11" s="303"/>
      <c r="C11" s="303"/>
      <c r="D11" s="303"/>
      <c r="E11" s="303"/>
      <c r="F11" s="303"/>
      <c r="G11" s="303"/>
      <c r="H11" s="303"/>
      <c r="I11" s="303"/>
      <c r="J11" s="303"/>
      <c r="K11" s="303"/>
      <c r="L11" s="303"/>
    </row>
    <row r="12" spans="1:44" x14ac:dyDescent="0.3">
      <c r="A12" s="298" t="str">
        <f>'1. паспорт местоположение'!A12:C12</f>
        <v>N_KGK_18</v>
      </c>
      <c r="B12" s="298"/>
      <c r="C12" s="298"/>
      <c r="D12" s="298"/>
      <c r="E12" s="298"/>
      <c r="F12" s="298"/>
      <c r="G12" s="298"/>
      <c r="H12" s="298"/>
      <c r="I12" s="298"/>
      <c r="J12" s="298"/>
      <c r="K12" s="298"/>
      <c r="L12" s="298"/>
    </row>
    <row r="13" spans="1:44" x14ac:dyDescent="0.3">
      <c r="A13" s="299" t="s">
        <v>8</v>
      </c>
      <c r="B13" s="299"/>
      <c r="C13" s="299"/>
      <c r="D13" s="299"/>
      <c r="E13" s="299"/>
      <c r="F13" s="299"/>
      <c r="G13" s="299"/>
      <c r="H13" s="299"/>
      <c r="I13" s="299"/>
      <c r="J13" s="299"/>
      <c r="K13" s="299"/>
      <c r="L13" s="299"/>
    </row>
    <row r="14" spans="1:44" ht="18" x14ac:dyDescent="0.3">
      <c r="A14" s="300"/>
      <c r="B14" s="300"/>
      <c r="C14" s="300"/>
      <c r="D14" s="300"/>
      <c r="E14" s="300"/>
      <c r="F14" s="300"/>
      <c r="G14" s="300"/>
      <c r="H14" s="300"/>
      <c r="I14" s="300"/>
      <c r="J14" s="300"/>
      <c r="K14" s="300"/>
      <c r="L14" s="300"/>
    </row>
    <row r="15" spans="1:44" x14ac:dyDescent="0.3">
      <c r="A15" s="298" t="str">
        <f>'1. паспорт местоположение'!A15</f>
        <v>Поставка пресса гидравлического  в  лабораторию УТАИ ГТЭЦ</v>
      </c>
      <c r="B15" s="298"/>
      <c r="C15" s="298"/>
      <c r="D15" s="298"/>
      <c r="E15" s="298"/>
      <c r="F15" s="298"/>
      <c r="G15" s="298"/>
      <c r="H15" s="298"/>
      <c r="I15" s="298"/>
      <c r="J15" s="298"/>
      <c r="K15" s="298"/>
      <c r="L15" s="298"/>
    </row>
    <row r="16" spans="1:44" x14ac:dyDescent="0.3">
      <c r="A16" s="299" t="s">
        <v>7</v>
      </c>
      <c r="B16" s="299"/>
      <c r="C16" s="299"/>
      <c r="D16" s="299"/>
      <c r="E16" s="299"/>
      <c r="F16" s="299"/>
      <c r="G16" s="299"/>
      <c r="H16" s="299"/>
      <c r="I16" s="299"/>
      <c r="J16" s="299"/>
      <c r="K16" s="299"/>
      <c r="L16" s="299"/>
    </row>
    <row r="17" spans="1:12" ht="15.75" customHeight="1" x14ac:dyDescent="0.3">
      <c r="L17" s="61"/>
    </row>
    <row r="18" spans="1:12" x14ac:dyDescent="0.3">
      <c r="K18" s="25"/>
    </row>
    <row r="19" spans="1:12" ht="15.75" customHeight="1" x14ac:dyDescent="0.3">
      <c r="A19" s="353" t="s">
        <v>508</v>
      </c>
      <c r="B19" s="353"/>
      <c r="C19" s="353"/>
      <c r="D19" s="353"/>
      <c r="E19" s="353"/>
      <c r="F19" s="353"/>
      <c r="G19" s="353"/>
      <c r="H19" s="353"/>
      <c r="I19" s="353"/>
      <c r="J19" s="353"/>
      <c r="K19" s="353"/>
      <c r="L19" s="353"/>
    </row>
    <row r="20" spans="1:12" x14ac:dyDescent="0.3">
      <c r="A20" s="41"/>
      <c r="B20" s="41"/>
    </row>
    <row r="21" spans="1:12" ht="28.5" customHeight="1" x14ac:dyDescent="0.3">
      <c r="A21" s="354" t="s">
        <v>228</v>
      </c>
      <c r="B21" s="354" t="s">
        <v>227</v>
      </c>
      <c r="C21" s="359" t="s">
        <v>439</v>
      </c>
      <c r="D21" s="359"/>
      <c r="E21" s="359"/>
      <c r="F21" s="359"/>
      <c r="G21" s="359"/>
      <c r="H21" s="359"/>
      <c r="I21" s="354" t="s">
        <v>226</v>
      </c>
      <c r="J21" s="356" t="s">
        <v>441</v>
      </c>
      <c r="K21" s="354" t="s">
        <v>225</v>
      </c>
      <c r="L21" s="355" t="s">
        <v>440</v>
      </c>
    </row>
    <row r="22" spans="1:12" ht="58.5" customHeight="1" x14ac:dyDescent="0.3">
      <c r="A22" s="354"/>
      <c r="B22" s="354"/>
      <c r="C22" s="358" t="s">
        <v>3</v>
      </c>
      <c r="D22" s="358"/>
      <c r="E22" s="112"/>
      <c r="F22" s="113"/>
      <c r="G22" s="360" t="s">
        <v>2</v>
      </c>
      <c r="H22" s="361"/>
      <c r="I22" s="354"/>
      <c r="J22" s="357"/>
      <c r="K22" s="354"/>
      <c r="L22" s="355"/>
    </row>
    <row r="23" spans="1:12" ht="31.2" x14ac:dyDescent="0.3">
      <c r="A23" s="354"/>
      <c r="B23" s="354"/>
      <c r="C23" s="58" t="s">
        <v>224</v>
      </c>
      <c r="D23" s="58" t="s">
        <v>223</v>
      </c>
      <c r="E23" s="58" t="s">
        <v>224</v>
      </c>
      <c r="F23" s="58" t="s">
        <v>223</v>
      </c>
      <c r="G23" s="58" t="s">
        <v>224</v>
      </c>
      <c r="H23" s="58" t="s">
        <v>223</v>
      </c>
      <c r="I23" s="354"/>
      <c r="J23" s="358"/>
      <c r="K23" s="354"/>
      <c r="L23" s="355"/>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2024</v>
      </c>
      <c r="D39" s="232">
        <v>2024</v>
      </c>
      <c r="E39" s="242"/>
      <c r="F39" s="242"/>
      <c r="G39" s="234"/>
      <c r="H39" s="234"/>
      <c r="I39" s="234"/>
      <c r="J39" s="234"/>
      <c r="K39" s="234"/>
      <c r="L39" s="234"/>
    </row>
    <row r="40" spans="1:12" s="235" customFormat="1" ht="33.75" customHeight="1" x14ac:dyDescent="0.3">
      <c r="A40" s="230" t="s">
        <v>212</v>
      </c>
      <c r="B40" s="236" t="s">
        <v>457</v>
      </c>
      <c r="C40" s="232">
        <v>2024</v>
      </c>
      <c r="D40" s="232">
        <v>2024</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2024</v>
      </c>
      <c r="D42" s="232">
        <v>2024</v>
      </c>
      <c r="E42" s="242"/>
      <c r="F42" s="242"/>
      <c r="G42" s="234"/>
      <c r="H42" s="234"/>
      <c r="I42" s="234"/>
      <c r="J42" s="234"/>
      <c r="K42" s="234"/>
      <c r="L42" s="234"/>
    </row>
    <row r="43" spans="1:12" s="235" customFormat="1" ht="34.5" customHeight="1" x14ac:dyDescent="0.3">
      <c r="A43" s="230" t="s">
        <v>210</v>
      </c>
      <c r="B43" s="236" t="s">
        <v>208</v>
      </c>
      <c r="C43" s="232">
        <v>2024</v>
      </c>
      <c r="D43" s="232">
        <v>2024</v>
      </c>
      <c r="E43" s="242"/>
      <c r="F43" s="242"/>
      <c r="G43" s="234"/>
      <c r="H43" s="234"/>
      <c r="I43" s="234"/>
      <c r="J43" s="234"/>
      <c r="K43" s="234"/>
      <c r="L43" s="234"/>
    </row>
    <row r="44" spans="1:12" s="235" customFormat="1" ht="24.75" customHeight="1" x14ac:dyDescent="0.3">
      <c r="A44" s="230" t="s">
        <v>209</v>
      </c>
      <c r="B44" s="236" t="s">
        <v>206</v>
      </c>
      <c r="C44" s="232">
        <v>2024</v>
      </c>
      <c r="D44" s="232">
        <v>2024</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2024</v>
      </c>
      <c r="D47" s="232">
        <v>2024</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2024</v>
      </c>
      <c r="D49" s="232">
        <v>2024</v>
      </c>
      <c r="E49" s="242"/>
      <c r="F49" s="242"/>
      <c r="G49" s="234"/>
      <c r="H49" s="234"/>
      <c r="I49" s="234"/>
      <c r="J49" s="234"/>
      <c r="K49" s="234"/>
      <c r="L49" s="234"/>
    </row>
    <row r="50" spans="1:12" s="235" customFormat="1" ht="86.25" customHeight="1" x14ac:dyDescent="0.3">
      <c r="A50" s="230" t="s">
        <v>201</v>
      </c>
      <c r="B50" s="236" t="s">
        <v>460</v>
      </c>
      <c r="C50" s="232">
        <v>2024</v>
      </c>
      <c r="D50" s="232">
        <v>2024</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2024</v>
      </c>
      <c r="D53" s="232">
        <v>2024</v>
      </c>
      <c r="E53" s="242"/>
      <c r="F53" s="242"/>
      <c r="G53" s="234"/>
      <c r="H53" s="234"/>
      <c r="I53" s="234"/>
      <c r="J53" s="234"/>
      <c r="K53" s="234"/>
      <c r="L53" s="234"/>
    </row>
    <row r="54" spans="1:12" s="235" customFormat="1" ht="46.5" customHeight="1" x14ac:dyDescent="0.3">
      <c r="A54" s="230" t="s">
        <v>464</v>
      </c>
      <c r="B54" s="236" t="s">
        <v>196</v>
      </c>
      <c r="C54" s="232">
        <v>2024</v>
      </c>
      <c r="D54" s="232">
        <v>2024</v>
      </c>
      <c r="E54" s="242"/>
      <c r="F54" s="242"/>
      <c r="G54" s="234"/>
      <c r="H54" s="234"/>
      <c r="I54" s="234"/>
      <c r="J54" s="234"/>
      <c r="K54" s="234"/>
      <c r="L54" s="234"/>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2023-09-01T13:28:20Z</dcterms:modified>
</cp:coreProperties>
</file>