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05DAF6B4-1F53-4491-9E15-6FB8BD0B1A0E}"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F30" i="10" l="1"/>
  <c r="AF24" i="10"/>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AG43" i="10" l="1"/>
  <c r="AF43" i="10"/>
  <c r="AG35" i="10"/>
  <c r="AF35" i="10"/>
  <c r="AG30" i="10"/>
  <c r="AF52" i="10"/>
  <c r="AG24" i="10"/>
  <c r="AO63" i="10" l="1"/>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6" i="10"/>
  <c r="AO25" i="10"/>
  <c r="AO27" i="10"/>
  <c r="AH43" i="10"/>
  <c r="AH35" i="10"/>
  <c r="AH30" i="10"/>
  <c r="AO30" i="10" s="1"/>
  <c r="AH24" i="10"/>
  <c r="AO24" i="10" s="1"/>
  <c r="AH52" i="10" l="1"/>
  <c r="AO52" i="10" s="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O64"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C24" i="10" s="1"/>
  <c r="AN43" i="10"/>
  <c r="AN35" i="10"/>
  <c r="AN30" i="10"/>
  <c r="C30" i="10" s="1"/>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<sst xmlns="http://schemas.openxmlformats.org/spreadsheetml/2006/main" count="1051" uniqueCount="588">
  <si>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</si>
  <si>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</si>
  <si>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</si>
  <si>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</si>
  <si>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</si>
  <si>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</si>
  <si>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</si>
  <si>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</si>
  <si>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</si>
  <si>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</si>
  <si>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</si>
  <si>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</si>
  <si>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</si>
  <si>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</si>
  <si>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</si>
  <si>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</si>
  <si>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</si>
  <si>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</si>
  <si>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</si>
  <si>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</si>
  <si>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</si>
  <si>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</si>
  <si>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</si>
  <si>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</si>
  <si>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</si>
  <si>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</si>
  <si>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</si>
  <si>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</si>
  <si>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</si>
  <si>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</si>
  <si>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</si>
  <si>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</si>
  <si>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</si>
  <si>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</si>
  <si>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</si>
  <si>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</si>
  <si>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</si>
  <si>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</si>
  <si>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</si>
  <si>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</si>
  <si>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</si>
  <si>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</si>
  <si>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</si>
  <si>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</si>
  <si>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</si>
  <si>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</si>
  <si>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</si>
  <si>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</si>
  <si>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</si>
  <si>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</si>
  <si>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</si>
  <si>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</si>
  <si>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</si>
  <si>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</si>
  <si>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</si>
  <si>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</si>
  <si>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</si>
  <si>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</si>
  <si>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</si>
  <si>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</si>
  <si>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</si>
  <si>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</si>
  <si>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</si>
  <si>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</si>
  <si>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</si>
  <si>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</si>
  <si>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</si>
  <si>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</si>
  <si>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</si>
  <si>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</si>
  <si>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</si>
  <si>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</si>
  <si>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</si>
  <si>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</si>
  <si>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</si>
  <si>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</si>
  <si>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</si>
  <si>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</si>
  <si>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</si>
  <si>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</si>
  <si>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</si>
  <si>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</si>
  <si>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</si>
  <si>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</si>
  <si>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</si>
  <si>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</si>
  <si>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</si>
  <si>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</si>
  <si>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</si>
  <si>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</si>
  <si>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</si>
  <si>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</si>
  <si>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</si>
  <si>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</si>
  <si>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</si>
  <si>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</si>
  <si>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</si>
  <si>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</si>
  <si>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</si>
  <si>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</si>
  <si>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</si>
  <si>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</si>
  <si>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</si>
  <si>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</si>
  <si>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</si>
  <si>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</si>
  <si>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</si>
  <si>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</si>
  <si>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</si>
  <si>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</si>
  <si>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</si>
  <si>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</si>
  <si>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</si>
  <si>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</si>
  <si>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</si>
  <si>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</si>
  <si>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</si>
  <si>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</si>
  <si>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</si>
  <si>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</si>
  <si>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</si>
  <si>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</si>
  <si>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</si>
  <si>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</si>
  <si>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</si>
  <si>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</si>
  <si>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</si>
  <si>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</si>
  <si>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</si>
  <si>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</si>
  <si>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</si>
  <si>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</si>
  <si>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</si>
  <si>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</si>
  <si>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</si>
  <si>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</si>
  <si>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</si>
  <si>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</si>
  <si>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</si>
  <si>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</si>
  <si>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</si>
  <si>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</si>
  <si>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</si>
  <si>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</si>
  <si>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</si>
  <si>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</si>
  <si>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</si>
  <si>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</si>
  <si>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</si>
  <si>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</si>
  <si>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</si>
  <si>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</si>
  <si>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</si>
  <si>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</si>
  <si>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</si>
  <si>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</si>
  <si>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</si>
  <si>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</si>
  <si>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</si>
  <si>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</si>
  <si>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</si>
  <si>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</si>
  <si>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</si>
  <si>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</si>
  <si>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</si>
  <si>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</si>
  <si>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</si>
  <si>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</si>
  <si>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</si>
  <si>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</si>
  <si>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</si>
  <si>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</si>
  <si>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</si>
  <si>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</si>
  <si>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</si>
  <si>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</si>
  <si>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</si>
  <si>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</si>
  <si>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</si>
  <si>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</si>
  <si>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</si>
  <si>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</si>
  <si>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</si>
  <si>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</si>
  <si>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</si>
  <si>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</si>
  <si>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</si>
  <si>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</si>
  <si>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</si>
  <si>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</si>
  <si>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</si>
  <si>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</si>
  <si>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</si>
  <si>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</si>
  <si>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</si>
  <si>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</si>
  <si>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</si>
  <si>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</si>
  <si>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</si>
  <si>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</si>
  <si>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</si>
  <si>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</si>
  <si>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</si>
  <si>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</si>
  <si>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</si>
  <si>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</si>
  <si>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</si>
  <si>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</si>
  <si>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</si>
  <si>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</si>
  <si>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</si>
  <si>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</si>
  <si>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</si>
  <si>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</si>
  <si>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</si>
  <si>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</si>
  <si>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</si>
  <si>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</si>
  <si>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</si>
  <si>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</si>
  <si>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</si>
  <si>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</si>
  <si>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</si>
  <si>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</si>
  <si>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</si>
  <si>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</si>
  <si>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</si>
  <si>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</si>
  <si>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</si>
  <si>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</si>
  <si>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</si>
  <si>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</si>
  <si>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</si>
  <si>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</si>
  <si>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</si>
  <si>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</si>
  <si>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</si>
  <si>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</si>
  <si>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</si>
  <si>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</si>
  <si>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</si>
  <si>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</si>
  <si>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</si>
  <si>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</si>
  <si>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</si>
  <si>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</si>
  <si>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</si>
  <si>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</si>
  <si>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</si>
  <si>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</si>
  <si>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</si>
  <si>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</si>
  <si>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</si>
  <si>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</si>
  <si>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</si>
  <si>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</si>
  <si>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</si>
  <si>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</si>
  <si>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</si>
  <si>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</si>
  <si>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</si>
  <si>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</si>
  <si>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</si>
  <si>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</si>
  <si>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</si>
  <si>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</si>
  <si>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</si>
  <si>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</si>
  <si>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</si>
  <si>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</si>
  <si>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</si>
  <si>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</si>
  <si>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</si>
  <si>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</si>
  <si>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</si>
  <si>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</si>
  <si>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</si>
  <si>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</si>
  <si>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</si>
  <si>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</si>
  <si>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</si>
  <si>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</si>
  <si>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</si>
  <si>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</si>
  <si>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</si>
  <si>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</si>
  <si>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</si>
  <si>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</si>
  <si>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</si>
  <si>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</si>
  <si>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</si>
  <si>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</si>
  <si>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</si>
  <si>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</si>
  <si>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</si>
  <si>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</si>
  <si>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</si>
  <si>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</si>
  <si>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</si>
  <si>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</si>
  <si>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</si>
  <si>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</si>
  <si>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</si>
  <si>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</si>
  <si>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</si>
  <si>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</si>
  <si>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</si>
  <si>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</si>
  <si>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</si>
  <si>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</si>
  <si>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</si>
  <si>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</si>
  <si>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</si>
  <si>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</si>
  <si>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</si>
  <si>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</si>
  <si>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</si>
  <si>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</si>
  <si>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</si>
  <si>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</si>
  <si>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</si>
  <si>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</si>
  <si>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</si>
  <si>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</si>
  <si>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</si>
  <si>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</si>
  <si>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</si>
  <si>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</si>
  <si>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</si>
  <si>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</si>
  <si>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</si>
  <si>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</si>
  <si>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</si>
  <si>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</si>
  <si>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</si>
  <si>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</si>
  <si>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</si>
  <si>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</si>
  <si>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</si>
  <si>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</si>
  <si>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</si>
  <si>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</si>
  <si>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</si>
  <si>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</si>
  <si>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</si>
  <si>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</si>
  <si>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</si>
  <si>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</si>
  <si>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</si>
  <si>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</si>
  <si>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</si>
  <si>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</si>
  <si>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</si>
  <si>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</si>
  <si>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</si>
  <si>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</si>
  <si>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</si>
  <si>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</si>
  <si>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</si>
  <si>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</si>
  <si>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</si>
  <si>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</si>
  <si>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</si>
  <si>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</si>
  <si>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</si>
  <si>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</si>
  <si>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</si>
  <si>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</si>
  <si>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</si>
  <si>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</si>
  <si>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</si>
  <si>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</si>
  <si>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</si>
  <si>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</si>
  <si>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</si>
  <si>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</si>
  <si>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</si>
  <si>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</si>
  <si>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</si>
  <si>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</si>
  <si>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</si>
  <si>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</si>
  <si>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</si>
  <si>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</si>
  <si>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</si>
  <si>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</si>
  <si>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</si>
  <si>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</si>
  <si>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</si>
  <si>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</si>
  <si>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</si>
  <si>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</si>
  <si>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</si>
  <si>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</si>
  <si>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</si>
  <si>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</si>
  <si>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</si>
  <si>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</si>
  <si>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</si>
  <si>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</si>
  <si>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</si>
  <si>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</si>
  <si>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</si>
  <si>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</si>
  <si>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</si>
  <si>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</si>
  <si>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</si>
  <si>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</si>
  <si>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</si>
  <si>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</si>
  <si>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</si>
  <si>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</si>
  <si>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</si>
  <si>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</si>
  <si>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</si>
  <si>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</si>
  <si>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</si>
  <si>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</si>
  <si>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</si>
  <si>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</si>
  <si>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</si>
  <si>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</si>
  <si>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</si>
  <si>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</si>
  <si>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</si>
  <si>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</si>
  <si>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</si>
  <si>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</si>
  <si>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</si>
  <si>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</si>
  <si>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</si>
  <si>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</si>
  <si>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</si>
  <si>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</si>
  <si>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</si>
  <si>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</si>
  <si>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</si>
  <si>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</si>
  <si>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</si>
  <si>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</si>
  <si>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</si>
  <si>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</si>
  <si>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</si>
  <si>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</si>
  <si>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</si>
  <si>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</si>
  <si>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</si>
  <si>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</si>
  <si>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</si>
  <si>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</si>
  <si>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</si>
  <si>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</si>
  <si>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</si>
  <si>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</si>
  <si>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</si>
  <si>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</si>
  <si>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</si>
  <si>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</si>
  <si>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</si>
  <si>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</si>
  <si>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</si>
  <si>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</si>
  <si>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</si>
  <si>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</si>
  <si>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</si>
  <si>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</si>
  <si>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</si>
  <si>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</si>
  <si>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</si>
  <si>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</si>
  <si>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</si>
  <si>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</si>
  <si>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</si>
  <si>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</si>
  <si>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</si>
  <si>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</si>
  <si>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</si>
  <si>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</si>
  <si>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</si>
  <si>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</si>
  <si>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</si>
  <si>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</si>
  <si>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</si>
  <si>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</si>
  <si>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</si>
  <si>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</si>
  <si>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</si>
  <si>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</si>
  <si>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</si>
  <si>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</si>
  <si>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</si>
  <si>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</si>
  <si>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</si>
  <si>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</si>
  <si>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</si>
  <si>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</si>
  <si>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</si>
  <si>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</si>
  <si>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</si>
  <si>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</si>
  <si>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</si>
  <si>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</si>
  <si>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</si>
  <si>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</si>
  <si>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</si>
  <si>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</si>
  <si>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</si>
  <si>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</si>
  <si>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</si>
  <si>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</si>
  <si>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</si>
  <si>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</si>
  <si>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</si>
  <si>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</si>
  <si>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</si>
  <si>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</si>
  <si>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</si>
  <si>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</si>
  <si>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</si>
  <si>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</si>
  <si>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</si>
  <si>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</si>
  <si>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</si>
  <si>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</si>
  <si>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</si>
  <si>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</si>
  <si>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</si>
  <si>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</si>
  <si>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</si>
  <si>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</si>
  <si>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</si>
  <si>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</si>
  <si>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</si>
  <si>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</si>
  <si>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</si>
  <si>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</si>
  <si>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</si>
  <si>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</si>
  <si>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</si>
  <si>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</si>
  <si>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</si>
  <si>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</si>
  <si>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</si>
  <si>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</si>
  <si>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</si>
  <si>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</si>
  <si>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</si>
  <si>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</si>
  <si>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</si>
  <si>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</si>
  <si>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</si>
  <si>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</si>
  <si>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</si>
  <si>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</si>
  <si>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</si>
  <si>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</si>
  <si>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</si>
  <si>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</si>
  <si>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</si>
  <si>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</si>
  <si>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</si>
  <si>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</si>
  <si>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</si>
  <si>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</si>
  <si>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</si>
  <si>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</si>
  <si>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</si>
  <si>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</si>
  <si>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</si>
  <si>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</si>
  <si>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</si>
  <si>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</si>
  <si>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</si>
  <si>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</si>
  <si>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</si>
  <si>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</si>
  <si>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</si>
  <si>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</si>
  <si>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прибора ПКВ/М7 для выполнения измерений скоростных характеристик высоковольтных выключателей</t>
  </si>
  <si>
    <t>Приобретение прибора ПКВ/М7 для выполнения измерений скоростных характеристик высоковольтных выключателей (независимость от подрядных организаций)</t>
  </si>
  <si>
    <t xml:space="preserve">Прибор контроля высоковольтных выключателей ПКВ/М7 </t>
  </si>
  <si>
    <t>Выполнение требований РД 34.45-51.300-97 «объем и нормы испытаний электрооборудования»</t>
  </si>
  <si>
    <t>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</si>
  <si>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</si>
  <si>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N_KGK_02</t>
  </si>
  <si>
    <t>по состоянию на 01.01.2022</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</si>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</sst>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40" fillId="0" borderId="0" xfId="0" applyFont="1" applyFill="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4"/>
      <c r="C3" s="226" t="s">
        <v>69</v>
      </c>
    </row>
    <row r="4" spans="1:22" s="223" customFormat="1" ht="18" x14ac:dyDescent="0.35">
      <c r="A4" s="244"/>
      <c r="H4" s="226"/>
    </row>
    <row r="5" spans="1:22" s="223" customFormat="1" ht="15.6" x14ac:dyDescent="0.3">
      <c r="A5" s="290" t="s">
        <v>586</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571</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584</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296" t="s">
        <v>578</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8" t="s">
        <v>579</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9"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9"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9"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9"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9"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9"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9"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9"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9"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9" t="s">
        <v>479</v>
      </c>
      <c r="C34" s="252" t="s">
        <v>557</v>
      </c>
    </row>
    <row r="35" spans="1:18" ht="46.8" x14ac:dyDescent="0.3">
      <c r="A35" s="255" t="s">
        <v>482</v>
      </c>
      <c r="B35" s="259" t="s">
        <v>73</v>
      </c>
      <c r="C35" s="252" t="s">
        <v>575</v>
      </c>
    </row>
    <row r="36" spans="1:18" ht="31.2" x14ac:dyDescent="0.3">
      <c r="A36" s="255" t="s">
        <v>494</v>
      </c>
      <c r="B36" s="259" t="s">
        <v>480</v>
      </c>
      <c r="C36" s="252" t="s">
        <v>575</v>
      </c>
    </row>
    <row r="37" spans="1:18" ht="15.6" x14ac:dyDescent="0.3">
      <c r="A37" s="255" t="s">
        <v>483</v>
      </c>
      <c r="B37" s="259" t="s">
        <v>481</v>
      </c>
      <c r="C37" s="252" t="s">
        <v>575</v>
      </c>
    </row>
    <row r="38" spans="1:18" ht="15.6" x14ac:dyDescent="0.3">
      <c r="A38" s="255" t="s">
        <v>495</v>
      </c>
      <c r="B38" s="259" t="s">
        <v>239</v>
      </c>
      <c r="C38" s="252" t="s">
        <v>575</v>
      </c>
    </row>
    <row r="39" spans="1:18" ht="15.6" x14ac:dyDescent="0.3">
      <c r="A39" s="287"/>
      <c r="B39" s="288"/>
      <c r="C39" s="289"/>
    </row>
    <row r="40" spans="1:18" ht="62.4" x14ac:dyDescent="0.3">
      <c r="A40" s="255" t="s">
        <v>484</v>
      </c>
      <c r="B40" s="259" t="s">
        <v>537</v>
      </c>
      <c r="C40" s="261" t="s">
        <v>557</v>
      </c>
    </row>
    <row r="41" spans="1:18" ht="93.6" x14ac:dyDescent="0.3">
      <c r="A41" s="255" t="s">
        <v>496</v>
      </c>
      <c r="B41" s="259" t="s">
        <v>519</v>
      </c>
      <c r="C41" s="262" t="s">
        <v>557</v>
      </c>
    </row>
    <row r="42" spans="1:18" ht="62.4" x14ac:dyDescent="0.3">
      <c r="A42" s="255" t="s">
        <v>485</v>
      </c>
      <c r="B42" s="259" t="s">
        <v>534</v>
      </c>
      <c r="C42" s="262" t="s">
        <v>557</v>
      </c>
    </row>
    <row r="43" spans="1:18" ht="171.6" x14ac:dyDescent="0.3">
      <c r="A43" s="255" t="s">
        <v>499</v>
      </c>
      <c r="B43" s="259" t="s">
        <v>500</v>
      </c>
      <c r="C43" s="252" t="s">
        <v>575</v>
      </c>
    </row>
    <row r="44" spans="1:18" ht="93.6" x14ac:dyDescent="0.3">
      <c r="A44" s="255" t="s">
        <v>486</v>
      </c>
      <c r="B44" s="259" t="s">
        <v>525</v>
      </c>
      <c r="C44" s="252" t="s">
        <v>557</v>
      </c>
    </row>
    <row r="45" spans="1:18" ht="78" x14ac:dyDescent="0.3">
      <c r="A45" s="255" t="s">
        <v>520</v>
      </c>
      <c r="B45" s="259" t="s">
        <v>526</v>
      </c>
      <c r="C45" s="252" t="s">
        <v>575</v>
      </c>
    </row>
    <row r="46" spans="1:18" ht="93.6" x14ac:dyDescent="0.3">
      <c r="A46" s="255" t="s">
        <v>487</v>
      </c>
      <c r="B46" s="259" t="s">
        <v>527</v>
      </c>
      <c r="C46" s="252" t="s">
        <v>575</v>
      </c>
    </row>
    <row r="47" spans="1:18" ht="15.6" x14ac:dyDescent="0.3">
      <c r="A47" s="287"/>
      <c r="B47" s="288"/>
      <c r="C47" s="289"/>
    </row>
    <row r="48" spans="1:18" ht="46.8" x14ac:dyDescent="0.3">
      <c r="A48" s="255" t="s">
        <v>521</v>
      </c>
      <c r="B48" s="259" t="s">
        <v>535</v>
      </c>
      <c r="C48" s="243">
        <f>'6.2. Паспорт фин осв ввод'!D24</f>
        <v>1.5076799999999999</v>
      </c>
    </row>
    <row r="49" spans="1:3" ht="46.8" x14ac:dyDescent="0.3">
      <c r="A49" s="255" t="s">
        <v>488</v>
      </c>
      <c r="B49" s="259" t="s">
        <v>536</v>
      </c>
      <c r="C49" s="243">
        <f>'6.2. Паспорт фин осв ввод'!D30</f>
        <v>1.2564</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3" zoomScale="70" zoomScaleNormal="70" zoomScaleSheetLayoutView="70" workbookViewId="0">
      <selection activeCell="AD39" sqref="AD39"/>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9" t="s">
        <v>10</v>
      </c>
      <c r="B6" s="369"/>
      <c r="C6" s="369"/>
      <c r="D6" s="369"/>
      <c r="E6" s="369"/>
      <c r="F6" s="369"/>
      <c r="G6" s="369"/>
      <c r="H6" s="369"/>
      <c r="I6" s="369"/>
      <c r="J6" s="369"/>
      <c r="K6" s="369"/>
      <c r="L6" s="369"/>
      <c r="M6" s="369"/>
      <c r="N6" s="369"/>
      <c r="O6" s="36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8" t="s">
        <v>9</v>
      </c>
      <c r="B9" s="368"/>
      <c r="C9" s="368"/>
      <c r="D9" s="368"/>
      <c r="E9" s="368"/>
      <c r="F9" s="368"/>
      <c r="G9" s="368"/>
      <c r="H9" s="368"/>
      <c r="I9" s="368"/>
      <c r="J9" s="368"/>
      <c r="K9" s="368"/>
      <c r="L9" s="368"/>
      <c r="M9" s="368"/>
      <c r="N9" s="368"/>
      <c r="O9" s="368"/>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7" t="str">
        <f>'1. паспорт местоположение'!A12:C12</f>
        <v>N_KGK_02</v>
      </c>
      <c r="B11" s="367"/>
      <c r="C11" s="367"/>
      <c r="D11" s="367"/>
      <c r="E11" s="367"/>
      <c r="F11" s="367"/>
      <c r="G11" s="367"/>
      <c r="H11" s="367"/>
      <c r="I11" s="367"/>
      <c r="J11" s="367"/>
      <c r="K11" s="367"/>
      <c r="L11" s="367"/>
      <c r="M11" s="367"/>
      <c r="N11" s="367"/>
      <c r="O11" s="367"/>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8" t="s">
        <v>8</v>
      </c>
      <c r="B12" s="368"/>
      <c r="C12" s="368"/>
      <c r="D12" s="368"/>
      <c r="E12" s="368"/>
      <c r="F12" s="368"/>
      <c r="G12" s="368"/>
      <c r="H12" s="368"/>
      <c r="I12" s="368"/>
      <c r="J12" s="368"/>
      <c r="K12" s="368"/>
      <c r="L12" s="368"/>
      <c r="M12" s="368"/>
      <c r="N12" s="368"/>
      <c r="O12" s="368"/>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7" t="str">
        <f>'1. паспорт местоположение'!A15:C15</f>
        <v>Приобретение прибора ПКВ/М7 для выполнения измерений скоростных характеристик высоковольтных выключателей</v>
      </c>
      <c r="B14" s="367"/>
      <c r="C14" s="367"/>
      <c r="D14" s="367"/>
      <c r="E14" s="367"/>
      <c r="F14" s="367"/>
      <c r="G14" s="367"/>
      <c r="H14" s="367"/>
      <c r="I14" s="367"/>
      <c r="J14" s="367"/>
      <c r="K14" s="367"/>
      <c r="L14" s="367"/>
      <c r="M14" s="367"/>
      <c r="N14" s="367"/>
      <c r="O14" s="36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8" t="s">
        <v>7</v>
      </c>
      <c r="B15" s="298"/>
      <c r="C15" s="298"/>
      <c r="D15" s="298"/>
      <c r="E15" s="298"/>
      <c r="F15" s="298"/>
      <c r="G15" s="298"/>
      <c r="H15" s="298"/>
      <c r="I15" s="298"/>
      <c r="J15" s="298"/>
      <c r="K15" s="298"/>
      <c r="L15" s="298"/>
      <c r="M15" s="298"/>
      <c r="N15" s="298"/>
      <c r="O15" s="298"/>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3" t="s">
        <v>509</v>
      </c>
      <c r="B18" s="373"/>
      <c r="C18" s="373"/>
      <c r="D18" s="373"/>
      <c r="E18" s="373"/>
      <c r="F18" s="373"/>
      <c r="G18" s="373"/>
      <c r="H18" s="373"/>
      <c r="I18" s="373"/>
      <c r="J18" s="373"/>
      <c r="K18" s="373"/>
      <c r="L18" s="373"/>
      <c r="M18" s="373"/>
      <c r="N18" s="373"/>
      <c r="O18" s="373"/>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0" t="s">
        <v>194</v>
      </c>
      <c r="B20" s="370" t="s">
        <v>193</v>
      </c>
      <c r="C20" s="374" t="s">
        <v>192</v>
      </c>
      <c r="D20" s="374"/>
      <c r="E20" s="375" t="s">
        <v>191</v>
      </c>
      <c r="F20" s="375"/>
      <c r="G20" s="376" t="s">
        <v>567</v>
      </c>
      <c r="H20" s="365" t="s">
        <v>543</v>
      </c>
      <c r="I20" s="366"/>
      <c r="J20" s="366"/>
      <c r="K20" s="366"/>
      <c r="L20" s="365" t="s">
        <v>544</v>
      </c>
      <c r="M20" s="366"/>
      <c r="N20" s="366"/>
      <c r="O20" s="366"/>
      <c r="P20" s="365" t="s">
        <v>558</v>
      </c>
      <c r="Q20" s="366"/>
      <c r="R20" s="366"/>
      <c r="S20" s="366"/>
      <c r="T20" s="365" t="s">
        <v>559</v>
      </c>
      <c r="U20" s="366"/>
      <c r="V20" s="366"/>
      <c r="W20" s="366"/>
      <c r="X20" s="365" t="s">
        <v>560</v>
      </c>
      <c r="Y20" s="366"/>
      <c r="Z20" s="366"/>
      <c r="AA20" s="366"/>
      <c r="AB20" s="365" t="s">
        <v>561</v>
      </c>
      <c r="AC20" s="366"/>
      <c r="AD20" s="366"/>
      <c r="AE20" s="366"/>
      <c r="AF20" s="365" t="s">
        <v>568</v>
      </c>
      <c r="AG20" s="366"/>
      <c r="AH20" s="366"/>
      <c r="AI20" s="366"/>
      <c r="AJ20" s="365" t="s">
        <v>569</v>
      </c>
      <c r="AK20" s="366"/>
      <c r="AL20" s="366"/>
      <c r="AM20" s="366"/>
      <c r="AN20" s="379" t="s">
        <v>190</v>
      </c>
      <c r="AO20" s="380"/>
      <c r="AP20" s="54"/>
      <c r="AQ20" s="54"/>
      <c r="AR20" s="54"/>
    </row>
    <row r="21" spans="1:44" ht="99.75" customHeight="1" x14ac:dyDescent="0.3">
      <c r="A21" s="371"/>
      <c r="B21" s="371"/>
      <c r="C21" s="374"/>
      <c r="D21" s="374"/>
      <c r="E21" s="375"/>
      <c r="F21" s="375"/>
      <c r="G21" s="377"/>
      <c r="H21" s="361" t="s">
        <v>3</v>
      </c>
      <c r="I21" s="361"/>
      <c r="J21" s="361" t="s">
        <v>556</v>
      </c>
      <c r="K21" s="361"/>
      <c r="L21" s="361" t="s">
        <v>3</v>
      </c>
      <c r="M21" s="361"/>
      <c r="N21" s="361" t="s">
        <v>188</v>
      </c>
      <c r="O21" s="361"/>
      <c r="P21" s="361" t="s">
        <v>3</v>
      </c>
      <c r="Q21" s="361"/>
      <c r="R21" s="361" t="s">
        <v>188</v>
      </c>
      <c r="S21" s="361"/>
      <c r="T21" s="361" t="s">
        <v>3</v>
      </c>
      <c r="U21" s="361"/>
      <c r="V21" s="361" t="s">
        <v>188</v>
      </c>
      <c r="W21" s="361"/>
      <c r="X21" s="361" t="s">
        <v>3</v>
      </c>
      <c r="Y21" s="361"/>
      <c r="Z21" s="361" t="s">
        <v>188</v>
      </c>
      <c r="AA21" s="361"/>
      <c r="AB21" s="361" t="s">
        <v>3</v>
      </c>
      <c r="AC21" s="361"/>
      <c r="AD21" s="361" t="s">
        <v>188</v>
      </c>
      <c r="AE21" s="361"/>
      <c r="AF21" s="361" t="s">
        <v>3</v>
      </c>
      <c r="AG21" s="361"/>
      <c r="AH21" s="361" t="s">
        <v>188</v>
      </c>
      <c r="AI21" s="361"/>
      <c r="AJ21" s="361" t="s">
        <v>3</v>
      </c>
      <c r="AK21" s="361"/>
      <c r="AL21" s="361" t="s">
        <v>188</v>
      </c>
      <c r="AM21" s="361"/>
      <c r="AN21" s="381"/>
      <c r="AO21" s="382"/>
    </row>
    <row r="22" spans="1:44" ht="89.25" customHeight="1" x14ac:dyDescent="0.3">
      <c r="A22" s="372"/>
      <c r="B22" s="372"/>
      <c r="C22" s="181" t="s">
        <v>3</v>
      </c>
      <c r="D22" s="181" t="s">
        <v>188</v>
      </c>
      <c r="E22" s="53" t="s">
        <v>585</v>
      </c>
      <c r="F22" s="53" t="s">
        <v>587</v>
      </c>
      <c r="G22" s="378"/>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1.5076799999999999</v>
      </c>
      <c r="D24" s="161">
        <f>AO24</f>
        <v>1.5076799999999999</v>
      </c>
      <c r="E24" s="162">
        <v>0</v>
      </c>
      <c r="F24" s="161">
        <f t="shared" ref="F24" si="1">SUM(F25:F29)</f>
        <v>1.5076799999999999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1.5076799999999999</v>
      </c>
      <c r="AG24" s="161">
        <f t="shared" ref="AF24:AH24" si="5">SUM(AG25:AG29)</f>
        <v>0</v>
      </c>
      <c r="AH24" s="161">
        <f t="shared" si="5"/>
        <v>1.5076799999999999</v>
      </c>
      <c r="AI24" s="161">
        <f t="shared" si="2"/>
        <v>0</v>
      </c>
      <c r="AJ24" s="161">
        <f t="shared" si="2"/>
        <v>0</v>
      </c>
      <c r="AK24" s="161">
        <f t="shared" si="2"/>
        <v>0</v>
      </c>
      <c r="AL24" s="161">
        <f t="shared" si="2"/>
        <v>0</v>
      </c>
      <c r="AM24" s="161">
        <f>SUM(AM25:AM29)</f>
        <v>0</v>
      </c>
      <c r="AN24" s="160">
        <f>H24+L24+P24+T24+AJ24+X24+AB24+AF24</f>
        <v>1.5076799999999999</v>
      </c>
      <c r="AO24" s="160">
        <f t="shared" ref="AO24:AO26" si="6">AD24+AH24</f>
        <v>1.5076799999999999</v>
      </c>
    </row>
    <row r="25" spans="1:44" ht="24" customHeight="1" x14ac:dyDescent="0.3">
      <c r="A25" s="48" t="s">
        <v>186</v>
      </c>
      <c r="B25" s="29" t="s">
        <v>185</v>
      </c>
      <c r="C25" s="161">
        <f t="shared" ref="C25:C64" si="7">AN25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1.5076799999999999</v>
      </c>
      <c r="D27" s="161">
        <f t="shared" si="8"/>
        <v>1.5076799999999999</v>
      </c>
      <c r="E27" s="162">
        <v>0</v>
      </c>
      <c r="F27" s="162">
        <f>D27</f>
        <v>1.5076799999999999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1.5076799999999999</v>
      </c>
      <c r="AG27" s="162">
        <v>0</v>
      </c>
      <c r="AH27" s="162">
        <v>1.5076799999999999</v>
      </c>
      <c r="AI27" s="162">
        <v>0</v>
      </c>
      <c r="AJ27" s="162">
        <v>0</v>
      </c>
      <c r="AK27" s="162">
        <v>0</v>
      </c>
      <c r="AL27" s="162">
        <v>0</v>
      </c>
      <c r="AM27" s="162">
        <v>0</v>
      </c>
      <c r="AN27" s="160">
        <f t="shared" si="9"/>
        <v>1.5076799999999999</v>
      </c>
      <c r="AO27" s="160">
        <f>AD27+AH27</f>
        <v>1.5076799999999999</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3"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1.2564</v>
      </c>
      <c r="D30" s="161">
        <f t="shared" si="8"/>
        <v>1.2564</v>
      </c>
      <c r="E30" s="160">
        <v>0</v>
      </c>
      <c r="F30" s="160">
        <f>D30</f>
        <v>1.2564</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si="12"/>
        <v>1.2564</v>
      </c>
      <c r="AG30" s="160">
        <f t="shared" ref="AF30:AH30" si="14">SUM(AG31:AG34)</f>
        <v>0</v>
      </c>
      <c r="AH30" s="160">
        <f t="shared" si="14"/>
        <v>1.2564</v>
      </c>
      <c r="AI30" s="160">
        <f t="shared" si="12"/>
        <v>0</v>
      </c>
      <c r="AJ30" s="160">
        <f t="shared" si="12"/>
        <v>0</v>
      </c>
      <c r="AK30" s="160">
        <f t="shared" si="12"/>
        <v>0</v>
      </c>
      <c r="AL30" s="160">
        <f t="shared" si="12"/>
        <v>0</v>
      </c>
      <c r="AM30" s="160">
        <f t="shared" si="12"/>
        <v>0</v>
      </c>
      <c r="AN30" s="160">
        <f t="shared" si="12"/>
        <v>1.2564</v>
      </c>
      <c r="AO30" s="160">
        <f t="shared" si="10"/>
        <v>1.2564</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1.2564</v>
      </c>
      <c r="D33" s="161">
        <f t="shared" si="8"/>
        <v>1.2564</v>
      </c>
      <c r="E33" s="169">
        <v>0</v>
      </c>
      <c r="F33" s="169">
        <f>D33</f>
        <v>1.2564</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1.2564</v>
      </c>
      <c r="AG33" s="169">
        <v>0</v>
      </c>
      <c r="AH33" s="169">
        <v>1.2564</v>
      </c>
      <c r="AI33" s="169">
        <v>0</v>
      </c>
      <c r="AJ33" s="169">
        <v>0</v>
      </c>
      <c r="AK33" s="169">
        <v>0</v>
      </c>
      <c r="AL33" s="169">
        <v>0</v>
      </c>
      <c r="AM33" s="169">
        <v>0</v>
      </c>
      <c r="AN33" s="160">
        <f t="shared" si="9"/>
        <v>1.2564</v>
      </c>
      <c r="AO33" s="160">
        <f t="shared" si="10"/>
        <v>1.2564</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ref="AF35:AH35" si="19">SUM(AF36:AF42)</f>
        <v>0</v>
      </c>
      <c r="AG35" s="160">
        <f t="shared" si="19"/>
        <v>0</v>
      </c>
      <c r="AH35" s="160">
        <f t="shared" si="19"/>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ref="AF43:AH43" si="23">SUM(AF44:AF50)</f>
        <v>0</v>
      </c>
      <c r="AG43" s="160">
        <f t="shared" si="23"/>
        <v>0</v>
      </c>
      <c r="AH43" s="160">
        <f t="shared" si="23"/>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1.2564</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1.2564</v>
      </c>
      <c r="D52" s="161">
        <f t="shared" si="8"/>
        <v>1.2564</v>
      </c>
      <c r="E52" s="162">
        <v>0</v>
      </c>
      <c r="F52" s="162">
        <f>D52</f>
        <v>1.2564</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f>AF30</f>
        <v>1.2564</v>
      </c>
      <c r="AG52" s="162">
        <v>0</v>
      </c>
      <c r="AH52" s="162">
        <f>AH30</f>
        <v>1.2564</v>
      </c>
      <c r="AI52" s="162">
        <v>0</v>
      </c>
      <c r="AJ52" s="162">
        <v>0</v>
      </c>
      <c r="AK52" s="162">
        <v>0</v>
      </c>
      <c r="AL52" s="162">
        <v>0</v>
      </c>
      <c r="AM52" s="162">
        <v>0</v>
      </c>
      <c r="AN52" s="160">
        <f t="shared" si="9"/>
        <v>1.2564</v>
      </c>
      <c r="AO52" s="160">
        <f t="shared" si="10"/>
        <v>1.2564</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ref="AO64" si="24">AD64</f>
        <v>0</v>
      </c>
    </row>
    <row r="65" spans="1:40" x14ac:dyDescent="0.3">
      <c r="A65" s="44"/>
      <c r="B65" s="45"/>
      <c r="C65" s="45"/>
      <c r="D65" s="45"/>
      <c r="E65" s="45"/>
      <c r="F65" s="45"/>
      <c r="G65" s="45"/>
      <c r="H65" s="45"/>
      <c r="I65" s="45"/>
      <c r="J65" s="45"/>
      <c r="K65" s="45"/>
      <c r="L65" s="44"/>
      <c r="M65" s="44"/>
    </row>
    <row r="66" spans="1:40" ht="54" customHeight="1" x14ac:dyDescent="0.3">
      <c r="B66" s="362"/>
      <c r="C66" s="362"/>
      <c r="D66" s="362"/>
      <c r="E66" s="362"/>
      <c r="F66" s="362"/>
      <c r="G66" s="362"/>
      <c r="H66" s="362"/>
      <c r="I66" s="36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2"/>
      <c r="C68" s="362"/>
      <c r="D68" s="362"/>
      <c r="E68" s="362"/>
      <c r="F68" s="362"/>
      <c r="G68" s="362"/>
      <c r="H68" s="362"/>
      <c r="I68" s="362"/>
      <c r="J68" s="41"/>
      <c r="K68" s="41"/>
    </row>
    <row r="70" spans="1:40" ht="36.75" customHeight="1" x14ac:dyDescent="0.3">
      <c r="B70" s="362"/>
      <c r="C70" s="362"/>
      <c r="D70" s="362"/>
      <c r="E70" s="362"/>
      <c r="F70" s="362"/>
      <c r="G70" s="362"/>
      <c r="H70" s="362"/>
      <c r="I70" s="362"/>
      <c r="J70" s="41"/>
      <c r="K70" s="41"/>
    </row>
    <row r="71" spans="1:40" x14ac:dyDescent="0.3">
      <c r="N71" s="42"/>
    </row>
    <row r="72" spans="1:40" ht="51" customHeight="1" x14ac:dyDescent="0.3">
      <c r="B72" s="362"/>
      <c r="C72" s="362"/>
      <c r="D72" s="362"/>
      <c r="E72" s="362"/>
      <c r="F72" s="362"/>
      <c r="G72" s="362"/>
      <c r="H72" s="362"/>
      <c r="I72" s="362"/>
      <c r="J72" s="41"/>
      <c r="K72" s="41"/>
      <c r="N72" s="42"/>
    </row>
    <row r="73" spans="1:40" ht="32.25" customHeight="1" x14ac:dyDescent="0.3">
      <c r="B73" s="362"/>
      <c r="C73" s="362"/>
      <c r="D73" s="362"/>
      <c r="E73" s="362"/>
      <c r="F73" s="362"/>
      <c r="G73" s="362"/>
      <c r="H73" s="362"/>
      <c r="I73" s="362"/>
      <c r="J73" s="41"/>
      <c r="K73" s="41"/>
    </row>
    <row r="74" spans="1:40" ht="51.75" customHeight="1" x14ac:dyDescent="0.3">
      <c r="B74" s="362"/>
      <c r="C74" s="362"/>
      <c r="D74" s="362"/>
      <c r="E74" s="362"/>
      <c r="F74" s="362"/>
      <c r="G74" s="362"/>
      <c r="H74" s="362"/>
      <c r="I74" s="362"/>
      <c r="J74" s="41"/>
      <c r="K74" s="41"/>
    </row>
    <row r="75" spans="1:40" ht="21.75" customHeight="1" x14ac:dyDescent="0.3">
      <c r="B75" s="364"/>
      <c r="C75" s="364"/>
      <c r="D75" s="364"/>
      <c r="E75" s="364"/>
      <c r="F75" s="364"/>
      <c r="G75" s="364"/>
      <c r="H75" s="364"/>
      <c r="I75" s="364"/>
      <c r="J75" s="112"/>
      <c r="K75" s="112"/>
    </row>
    <row r="76" spans="1:40" ht="23.25" customHeight="1" x14ac:dyDescent="0.3"/>
    <row r="77" spans="1:40" ht="18.75" customHeight="1" x14ac:dyDescent="0.3">
      <c r="B77" s="363"/>
      <c r="C77" s="363"/>
      <c r="D77" s="363"/>
      <c r="E77" s="363"/>
      <c r="F77" s="363"/>
      <c r="G77" s="363"/>
      <c r="H77" s="363"/>
      <c r="I77" s="363"/>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30" priority="49" operator="notEqual">
      <formula>0</formula>
    </cfRule>
  </conditionalFormatting>
  <conditionalFormatting sqref="AJ24:AM24 I24:K24 Q24:W24 G24 C24:D64">
    <cfRule type="cellIs" dxfId="29" priority="48" operator="notEqual">
      <formula>0</formula>
    </cfRule>
  </conditionalFormatting>
  <conditionalFormatting sqref="G45:G49">
    <cfRule type="cellIs" dxfId="28" priority="46" operator="notEqual">
      <formula>0</formula>
    </cfRule>
  </conditionalFormatting>
  <conditionalFormatting sqref="AN24:AO24 AN31:AN34 AN36:AN42 AN44:AN64 AN25:AN29 AO25:AO64">
    <cfRule type="cellIs" dxfId="27" priority="44" operator="notEqual">
      <formula>0</formula>
    </cfRule>
  </conditionalFormatting>
  <conditionalFormatting sqref="X25:AA29 X36:AA42 X44:AA64">
    <cfRule type="cellIs" dxfId="26" priority="38" operator="notEqual">
      <formula>0</formula>
    </cfRule>
  </conditionalFormatting>
  <conditionalFormatting sqref="X24:AA24">
    <cfRule type="cellIs" dxfId="25" priority="37" operator="notEqual">
      <formula>0</formula>
    </cfRule>
  </conditionalFormatting>
  <conditionalFormatting sqref="AB25:AE29 AB36:AE42 AB44:AE64">
    <cfRule type="cellIs" dxfId="24" priority="36" operator="notEqual">
      <formula>0</formula>
    </cfRule>
  </conditionalFormatting>
  <conditionalFormatting sqref="AB24:AE24">
    <cfRule type="cellIs" dxfId="23" priority="35" operator="notEqual">
      <formula>0</formula>
    </cfRule>
  </conditionalFormatting>
  <conditionalFormatting sqref="AI44:AI64 AI36:AI42 AI25:AI29">
    <cfRule type="cellIs" dxfId="22" priority="34" operator="notEqual">
      <formula>0</formula>
    </cfRule>
  </conditionalFormatting>
  <conditionalFormatting sqref="AI24">
    <cfRule type="cellIs" dxfId="21" priority="33" operator="notEqual">
      <formula>0</formula>
    </cfRule>
  </conditionalFormatting>
  <conditionalFormatting sqref="H25:H64">
    <cfRule type="cellIs" dxfId="20" priority="26" operator="notEqual">
      <formula>0</formula>
    </cfRule>
  </conditionalFormatting>
  <conditionalFormatting sqref="H24">
    <cfRule type="cellIs" dxfId="19" priority="25" operator="notEqual">
      <formula>0</formula>
    </cfRule>
  </conditionalFormatting>
  <conditionalFormatting sqref="E24:E64">
    <cfRule type="cellIs" dxfId="18" priority="20" operator="notEqual">
      <formula>0</formula>
    </cfRule>
  </conditionalFormatting>
  <conditionalFormatting sqref="F25:F64">
    <cfRule type="cellIs" dxfId="17" priority="18" operator="notEqual">
      <formula>0</formula>
    </cfRule>
  </conditionalFormatting>
  <conditionalFormatting sqref="F24">
    <cfRule type="cellIs" dxfId="16" priority="17" operator="notEqual">
      <formula>0</formula>
    </cfRule>
  </conditionalFormatting>
  <conditionalFormatting sqref="L25:O64">
    <cfRule type="cellIs" dxfId="15" priority="16" operator="notEqual">
      <formula>0</formula>
    </cfRule>
  </conditionalFormatting>
  <conditionalFormatting sqref="L24:O24">
    <cfRule type="cellIs" dxfId="14" priority="15" operator="notEqual">
      <formula>0</formula>
    </cfRule>
  </conditionalFormatting>
  <conditionalFormatting sqref="P25:P64">
    <cfRule type="cellIs" dxfId="13" priority="14" operator="notEqual">
      <formula>0</formula>
    </cfRule>
  </conditionalFormatting>
  <conditionalFormatting sqref="P24">
    <cfRule type="cellIs" dxfId="12" priority="13" operator="notEqual">
      <formula>0</formula>
    </cfRule>
  </conditionalFormatting>
  <conditionalFormatting sqref="AH43 AH30:AH35">
    <cfRule type="cellIs" dxfId="11" priority="12" operator="notEqual">
      <formula>0</formula>
    </cfRule>
  </conditionalFormatting>
  <conditionalFormatting sqref="AH25:AH29 AH36:AH42 AH44:AH64">
    <cfRule type="cellIs" dxfId="10" priority="11" operator="notEqual">
      <formula>0</formula>
    </cfRule>
  </conditionalFormatting>
  <conditionalFormatting sqref="AH24">
    <cfRule type="cellIs" dxfId="9" priority="10" operator="notEqual">
      <formula>0</formula>
    </cfRule>
  </conditionalFormatting>
  <conditionalFormatting sqref="AG43 AG30:AG35">
    <cfRule type="cellIs" dxfId="8" priority="9" operator="notEqual">
      <formula>0</formula>
    </cfRule>
  </conditionalFormatting>
  <conditionalFormatting sqref="AG44:AG64 AG36:AG42 AG25:AG29">
    <cfRule type="cellIs" dxfId="7" priority="8" operator="notEqual">
      <formula>0</formula>
    </cfRule>
  </conditionalFormatting>
  <conditionalFormatting sqref="AG24">
    <cfRule type="cellIs" dxfId="6" priority="7" operator="notEqual">
      <formula>0</formula>
    </cfRule>
  </conditionalFormatting>
  <conditionalFormatting sqref="AF43 AF35">
    <cfRule type="cellIs" dxfId="5" priority="6" operator="notEqual">
      <formula>0</formula>
    </cfRule>
  </conditionalFormatting>
  <conditionalFormatting sqref="AF36:AF42 AF44:AF64">
    <cfRule type="cellIs" dxfId="4" priority="5"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3" t="str">
        <f>'1. паспорт местоположение'!A5:C5</f>
        <v>Год раскрытия информации: 2025 год</v>
      </c>
      <c r="B5" s="303"/>
      <c r="C5" s="303"/>
      <c r="D5" s="303"/>
      <c r="E5" s="303"/>
      <c r="F5" s="303"/>
      <c r="G5" s="303"/>
      <c r="H5" s="303"/>
      <c r="I5" s="303"/>
      <c r="J5" s="303"/>
      <c r="K5" s="303"/>
      <c r="L5" s="303"/>
      <c r="M5" s="303"/>
      <c r="N5" s="303"/>
      <c r="O5" s="303"/>
      <c r="P5" s="303"/>
      <c r="Q5" s="303"/>
      <c r="R5" s="303"/>
      <c r="S5" s="303"/>
      <c r="T5" s="303"/>
      <c r="U5" s="30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2" t="s">
        <v>10</v>
      </c>
      <c r="B7" s="302"/>
      <c r="C7" s="302"/>
      <c r="D7" s="302"/>
      <c r="E7" s="302"/>
      <c r="F7" s="302"/>
      <c r="G7" s="302"/>
      <c r="H7" s="302"/>
      <c r="I7" s="302"/>
      <c r="J7" s="302"/>
      <c r="K7" s="302"/>
      <c r="L7" s="302"/>
      <c r="M7" s="302"/>
      <c r="N7" s="302"/>
      <c r="O7" s="302"/>
      <c r="P7" s="302"/>
      <c r="Q7" s="302"/>
      <c r="R7" s="302"/>
      <c r="S7" s="302"/>
      <c r="T7" s="302"/>
      <c r="U7" s="30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297"/>
      <c r="Q9" s="297"/>
      <c r="R9" s="297"/>
      <c r="S9" s="297"/>
      <c r="T9" s="297"/>
      <c r="U9" s="29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7" t="str">
        <f>'1. паспорт местоположение'!A12:C12</f>
        <v>N_KGK_02</v>
      </c>
      <c r="B12" s="297"/>
      <c r="C12" s="297"/>
      <c r="D12" s="297"/>
      <c r="E12" s="297"/>
      <c r="F12" s="297"/>
      <c r="G12" s="297"/>
      <c r="H12" s="297"/>
      <c r="I12" s="297"/>
      <c r="J12" s="297"/>
      <c r="K12" s="297"/>
      <c r="L12" s="297"/>
      <c r="M12" s="297"/>
      <c r="N12" s="297"/>
      <c r="O12" s="297"/>
      <c r="P12" s="297"/>
      <c r="Q12" s="297"/>
      <c r="R12" s="297"/>
      <c r="S12" s="297"/>
      <c r="T12" s="297"/>
      <c r="U12" s="29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7" t="str">
        <f>'1. паспорт местоположение'!A15</f>
        <v>Приобретение прибора ПКВ/М7 для выполнения измерений скоростных характеристик высоковольтных выключателей</v>
      </c>
      <c r="B15" s="297"/>
      <c r="C15" s="297"/>
      <c r="D15" s="297"/>
      <c r="E15" s="297"/>
      <c r="F15" s="297"/>
      <c r="G15" s="297"/>
      <c r="H15" s="297"/>
      <c r="I15" s="297"/>
      <c r="J15" s="297"/>
      <c r="K15" s="297"/>
      <c r="L15" s="297"/>
      <c r="M15" s="297"/>
      <c r="N15" s="297"/>
      <c r="O15" s="297"/>
      <c r="P15" s="297"/>
      <c r="Q15" s="297"/>
      <c r="R15" s="297"/>
      <c r="S15" s="297"/>
      <c r="T15" s="297"/>
      <c r="U15" s="29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7" t="s">
        <v>522</v>
      </c>
      <c r="B21" s="407"/>
      <c r="C21" s="407"/>
      <c r="D21" s="407"/>
      <c r="E21" s="407"/>
      <c r="F21" s="407"/>
      <c r="G21" s="407"/>
      <c r="H21" s="407"/>
      <c r="I21" s="407"/>
      <c r="J21" s="407"/>
      <c r="K21" s="407"/>
      <c r="L21" s="407"/>
      <c r="M21" s="407"/>
      <c r="N21" s="407"/>
      <c r="O21" s="407"/>
      <c r="P21" s="407"/>
      <c r="Q21" s="407"/>
      <c r="R21" s="407"/>
      <c r="S21" s="407"/>
      <c r="T21" s="407"/>
      <c r="U21" s="40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86" t="s">
        <v>25</v>
      </c>
      <c r="C22" s="383" t="s">
        <v>52</v>
      </c>
      <c r="D22" s="383" t="s">
        <v>51</v>
      </c>
      <c r="E22" s="389" t="s">
        <v>533</v>
      </c>
      <c r="F22" s="390"/>
      <c r="G22" s="390"/>
      <c r="H22" s="390"/>
      <c r="I22" s="390"/>
      <c r="J22" s="390"/>
      <c r="K22" s="390"/>
      <c r="L22" s="391"/>
      <c r="M22" s="383" t="s">
        <v>50</v>
      </c>
      <c r="N22" s="383" t="s">
        <v>49</v>
      </c>
      <c r="O22" s="383" t="s">
        <v>48</v>
      </c>
      <c r="P22" s="398" t="s">
        <v>266</v>
      </c>
      <c r="Q22" s="398" t="s">
        <v>47</v>
      </c>
      <c r="R22" s="398" t="s">
        <v>46</v>
      </c>
      <c r="S22" s="398" t="s">
        <v>45</v>
      </c>
      <c r="T22" s="398"/>
      <c r="U22" s="399" t="s">
        <v>44</v>
      </c>
      <c r="V22" s="399" t="s">
        <v>43</v>
      </c>
      <c r="W22" s="398" t="s">
        <v>42</v>
      </c>
      <c r="X22" s="398" t="s">
        <v>41</v>
      </c>
      <c r="Y22" s="398" t="s">
        <v>40</v>
      </c>
      <c r="Z22" s="40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3" t="s">
        <v>26</v>
      </c>
    </row>
    <row r="23" spans="1:48" ht="64.5" customHeight="1" x14ac:dyDescent="0.25">
      <c r="A23" s="384"/>
      <c r="B23" s="387"/>
      <c r="C23" s="384"/>
      <c r="D23" s="384"/>
      <c r="E23" s="392" t="s">
        <v>24</v>
      </c>
      <c r="F23" s="394" t="s">
        <v>136</v>
      </c>
      <c r="G23" s="394" t="s">
        <v>135</v>
      </c>
      <c r="H23" s="394" t="s">
        <v>134</v>
      </c>
      <c r="I23" s="401" t="s">
        <v>442</v>
      </c>
      <c r="J23" s="401" t="s">
        <v>443</v>
      </c>
      <c r="K23" s="401" t="s">
        <v>444</v>
      </c>
      <c r="L23" s="394" t="s">
        <v>81</v>
      </c>
      <c r="M23" s="384"/>
      <c r="N23" s="384"/>
      <c r="O23" s="384"/>
      <c r="P23" s="398"/>
      <c r="Q23" s="398"/>
      <c r="R23" s="398"/>
      <c r="S23" s="396" t="s">
        <v>3</v>
      </c>
      <c r="T23" s="396" t="s">
        <v>12</v>
      </c>
      <c r="U23" s="399"/>
      <c r="V23" s="399"/>
      <c r="W23" s="398"/>
      <c r="X23" s="398"/>
      <c r="Y23" s="398"/>
      <c r="Z23" s="398"/>
      <c r="AA23" s="398"/>
      <c r="AB23" s="398"/>
      <c r="AC23" s="398"/>
      <c r="AD23" s="398"/>
      <c r="AE23" s="398"/>
      <c r="AF23" s="398" t="s">
        <v>23</v>
      </c>
      <c r="AG23" s="398"/>
      <c r="AH23" s="398" t="s">
        <v>22</v>
      </c>
      <c r="AI23" s="398"/>
      <c r="AJ23" s="383" t="s">
        <v>21</v>
      </c>
      <c r="AK23" s="383" t="s">
        <v>20</v>
      </c>
      <c r="AL23" s="383" t="s">
        <v>19</v>
      </c>
      <c r="AM23" s="383" t="s">
        <v>18</v>
      </c>
      <c r="AN23" s="383" t="s">
        <v>17</v>
      </c>
      <c r="AO23" s="383" t="s">
        <v>16</v>
      </c>
      <c r="AP23" s="383" t="s">
        <v>15</v>
      </c>
      <c r="AQ23" s="405" t="s">
        <v>12</v>
      </c>
      <c r="AR23" s="398"/>
      <c r="AS23" s="398"/>
      <c r="AT23" s="398"/>
      <c r="AU23" s="398"/>
      <c r="AV23" s="404"/>
    </row>
    <row r="24" spans="1:48" ht="96.75" customHeight="1" x14ac:dyDescent="0.25">
      <c r="A24" s="385"/>
      <c r="B24" s="388"/>
      <c r="C24" s="385"/>
      <c r="D24" s="385"/>
      <c r="E24" s="393"/>
      <c r="F24" s="395"/>
      <c r="G24" s="395"/>
      <c r="H24" s="395"/>
      <c r="I24" s="402"/>
      <c r="J24" s="402"/>
      <c r="K24" s="402"/>
      <c r="L24" s="395"/>
      <c r="M24" s="385"/>
      <c r="N24" s="385"/>
      <c r="O24" s="385"/>
      <c r="P24" s="398"/>
      <c r="Q24" s="398"/>
      <c r="R24" s="398"/>
      <c r="S24" s="397"/>
      <c r="T24" s="397"/>
      <c r="U24" s="399"/>
      <c r="V24" s="399"/>
      <c r="W24" s="398"/>
      <c r="X24" s="398"/>
      <c r="Y24" s="398"/>
      <c r="Z24" s="398"/>
      <c r="AA24" s="398"/>
      <c r="AB24" s="398"/>
      <c r="AC24" s="398"/>
      <c r="AD24" s="398"/>
      <c r="AE24" s="398"/>
      <c r="AF24" s="107" t="s">
        <v>14</v>
      </c>
      <c r="AG24" s="107" t="s">
        <v>13</v>
      </c>
      <c r="AH24" s="108" t="s">
        <v>3</v>
      </c>
      <c r="AI24" s="108" t="s">
        <v>12</v>
      </c>
      <c r="AJ24" s="385"/>
      <c r="AK24" s="385"/>
      <c r="AL24" s="385"/>
      <c r="AM24" s="385"/>
      <c r="AN24" s="385"/>
      <c r="AO24" s="385"/>
      <c r="AP24" s="385"/>
      <c r="AQ24" s="406"/>
      <c r="AR24" s="398"/>
      <c r="AS24" s="398"/>
      <c r="AT24" s="398"/>
      <c r="AU24" s="398"/>
      <c r="AV24" s="40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3"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4" t="str">
        <f>'1. паспорт местоположение'!A5:C5</f>
        <v>Год раскрытия информации: 2025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2" t="s">
        <v>10</v>
      </c>
      <c r="B7" s="302"/>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N_KGK_02</v>
      </c>
      <c r="B12" s="415"/>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Приобретение прибора ПКВ/М7 для выполнения измерений скоростных характеристик высоковольтных выключателей</v>
      </c>
      <c r="B15" s="408"/>
      <c r="C15" s="7"/>
      <c r="D15" s="7"/>
      <c r="E15" s="7"/>
      <c r="F15" s="7"/>
      <c r="G15" s="7"/>
      <c r="H15" s="7"/>
    </row>
    <row r="16" spans="1:8" x14ac:dyDescent="0.3">
      <c r="A16" s="298" t="s">
        <v>7</v>
      </c>
      <c r="B16" s="298"/>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Приобретение прибора ПКВ/М7 для выполнения измерений скоростных характеристик высоковольтных выключателей</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2025</v>
      </c>
    </row>
    <row r="26" spans="1:2" ht="16.2" thickBot="1" x14ac:dyDescent="0.35">
      <c r="A26" s="86" t="s">
        <v>393</v>
      </c>
      <c r="B26" s="87" t="s">
        <v>557</v>
      </c>
    </row>
    <row r="27" spans="1:2" ht="16.2" thickBot="1" x14ac:dyDescent="0.35">
      <c r="A27" s="94" t="s">
        <v>570</v>
      </c>
      <c r="B27" s="116">
        <f>'3.3 паспорт описание'!C25</f>
        <v>1.5076799999999999</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303"/>
      <c r="Q4" s="303"/>
      <c r="R4" s="303"/>
      <c r="S4" s="303"/>
    </row>
    <row r="5" spans="1:28" s="8" customFormat="1" ht="15.6" x14ac:dyDescent="0.25">
      <c r="A5" s="12"/>
    </row>
    <row r="6" spans="1:28" s="8" customFormat="1" ht="17.399999999999999" x14ac:dyDescent="0.25">
      <c r="A6" s="302" t="s">
        <v>10</v>
      </c>
      <c r="B6" s="302"/>
      <c r="C6" s="302"/>
      <c r="D6" s="302"/>
      <c r="E6" s="302"/>
      <c r="F6" s="302"/>
      <c r="G6" s="302"/>
      <c r="H6" s="302"/>
      <c r="I6" s="302"/>
      <c r="J6" s="302"/>
      <c r="K6" s="302"/>
      <c r="L6" s="302"/>
      <c r="M6" s="302"/>
      <c r="N6" s="302"/>
      <c r="O6" s="302"/>
      <c r="P6" s="302"/>
      <c r="Q6" s="302"/>
      <c r="R6" s="302"/>
      <c r="S6" s="302"/>
      <c r="T6" s="10"/>
      <c r="U6" s="10"/>
      <c r="V6" s="10"/>
      <c r="W6" s="10"/>
      <c r="X6" s="10"/>
      <c r="Y6" s="10"/>
      <c r="Z6" s="10"/>
      <c r="AA6" s="10"/>
      <c r="AB6" s="10"/>
    </row>
    <row r="7" spans="1:28" s="8" customFormat="1" ht="17.399999999999999" x14ac:dyDescent="0.25">
      <c r="A7" s="302"/>
      <c r="B7" s="302"/>
      <c r="C7" s="302"/>
      <c r="D7" s="302"/>
      <c r="E7" s="302"/>
      <c r="F7" s="302"/>
      <c r="G7" s="302"/>
      <c r="H7" s="302"/>
      <c r="I7" s="302"/>
      <c r="J7" s="302"/>
      <c r="K7" s="302"/>
      <c r="L7" s="302"/>
      <c r="M7" s="302"/>
      <c r="N7" s="302"/>
      <c r="O7" s="302"/>
      <c r="P7" s="302"/>
      <c r="Q7" s="302"/>
      <c r="R7" s="302"/>
      <c r="S7" s="302"/>
      <c r="T7" s="10"/>
      <c r="U7" s="10"/>
      <c r="V7" s="10"/>
      <c r="W7" s="10"/>
      <c r="X7" s="10"/>
      <c r="Y7" s="10"/>
      <c r="Z7" s="10"/>
      <c r="AA7" s="10"/>
      <c r="AB7" s="10"/>
    </row>
    <row r="8" spans="1:28" s="8" customFormat="1" ht="17.399999999999999" x14ac:dyDescent="0.25">
      <c r="A8" s="297" t="str">
        <f>'1. паспорт местоположение'!A9:C9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302"/>
      <c r="B10" s="302"/>
      <c r="C10" s="302"/>
      <c r="D10" s="302"/>
      <c r="E10" s="302"/>
      <c r="F10" s="302"/>
      <c r="G10" s="302"/>
      <c r="H10" s="302"/>
      <c r="I10" s="302"/>
      <c r="J10" s="302"/>
      <c r="K10" s="302"/>
      <c r="L10" s="302"/>
      <c r="M10" s="302"/>
      <c r="N10" s="302"/>
      <c r="O10" s="302"/>
      <c r="P10" s="302"/>
      <c r="Q10" s="302"/>
      <c r="R10" s="302"/>
      <c r="S10" s="302"/>
      <c r="T10" s="10"/>
      <c r="U10" s="10"/>
      <c r="V10" s="10"/>
      <c r="W10" s="10"/>
      <c r="X10" s="10"/>
      <c r="Y10" s="10"/>
      <c r="Z10" s="10"/>
      <c r="AA10" s="10"/>
      <c r="AB10" s="10"/>
    </row>
    <row r="11" spans="1:28" s="8" customFormat="1" ht="17.399999999999999" x14ac:dyDescent="0.25">
      <c r="A11" s="297" t="str">
        <f>'1. паспорт местоположение'!A12:C12</f>
        <v>N_KGK_02</v>
      </c>
      <c r="B11" s="297"/>
      <c r="C11" s="297"/>
      <c r="D11" s="297"/>
      <c r="E11" s="297"/>
      <c r="F11" s="297"/>
      <c r="G11" s="297"/>
      <c r="H11" s="297"/>
      <c r="I11" s="297"/>
      <c r="J11" s="297"/>
      <c r="K11" s="297"/>
      <c r="L11" s="297"/>
      <c r="M11" s="297"/>
      <c r="N11" s="297"/>
      <c r="O11" s="297"/>
      <c r="P11" s="297"/>
      <c r="Q11" s="297"/>
      <c r="R11" s="297"/>
      <c r="S11" s="297"/>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7" t="str">
        <f>'1. паспорт местоположение'!A15</f>
        <v>Приобретение прибора ПКВ/М7 для выполнения измерений скоростных характеристик высоковольтных выключателей</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304" t="s">
        <v>6</v>
      </c>
      <c r="B19" s="304" t="s">
        <v>104</v>
      </c>
      <c r="C19" s="305"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07" t="s">
        <v>491</v>
      </c>
      <c r="T19" s="4"/>
      <c r="U19" s="4"/>
      <c r="V19" s="4"/>
      <c r="W19" s="4"/>
      <c r="X19" s="4"/>
      <c r="Y19" s="4"/>
    </row>
    <row r="20" spans="1:28" s="3" customFormat="1" ht="180.75" customHeight="1" x14ac:dyDescent="0.25">
      <c r="A20" s="304"/>
      <c r="B20" s="304"/>
      <c r="C20" s="306"/>
      <c r="D20" s="304"/>
      <c r="E20" s="304"/>
      <c r="F20" s="304"/>
      <c r="G20" s="304"/>
      <c r="H20" s="304"/>
      <c r="I20" s="304"/>
      <c r="J20" s="304"/>
      <c r="K20" s="304"/>
      <c r="L20" s="304"/>
      <c r="M20" s="304"/>
      <c r="N20" s="304"/>
      <c r="O20" s="304"/>
      <c r="P20" s="304"/>
      <c r="Q20" s="23" t="s">
        <v>385</v>
      </c>
      <c r="R20" s="24" t="s">
        <v>386</v>
      </c>
      <c r="S20" s="30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3" t="str">
        <f>'1. паспорт местоположение'!A5:C5</f>
        <v>Год раскрытия информации: 2025 год</v>
      </c>
      <c r="B6" s="303"/>
      <c r="C6" s="303"/>
      <c r="D6" s="303"/>
      <c r="E6" s="303"/>
      <c r="F6" s="303"/>
      <c r="G6" s="303"/>
      <c r="H6" s="303"/>
      <c r="I6" s="303"/>
      <c r="J6" s="303"/>
      <c r="K6" s="303"/>
      <c r="L6" s="303"/>
      <c r="M6" s="303"/>
      <c r="N6" s="303"/>
      <c r="O6" s="303"/>
      <c r="P6" s="303"/>
      <c r="Q6" s="303"/>
      <c r="R6" s="303"/>
      <c r="S6" s="303"/>
      <c r="T6" s="303"/>
    </row>
    <row r="7" spans="1:20" s="8" customFormat="1" x14ac:dyDescent="0.25">
      <c r="A7" s="12"/>
    </row>
    <row r="8" spans="1:20" s="8" customFormat="1" ht="17.399999999999999" x14ac:dyDescent="0.25">
      <c r="A8" s="302" t="s">
        <v>10</v>
      </c>
      <c r="B8" s="302"/>
      <c r="C8" s="302"/>
      <c r="D8" s="302"/>
      <c r="E8" s="302"/>
      <c r="F8" s="302"/>
      <c r="G8" s="302"/>
      <c r="H8" s="302"/>
      <c r="I8" s="302"/>
      <c r="J8" s="302"/>
      <c r="K8" s="302"/>
      <c r="L8" s="302"/>
      <c r="M8" s="302"/>
      <c r="N8" s="302"/>
      <c r="O8" s="302"/>
      <c r="P8" s="302"/>
      <c r="Q8" s="302"/>
      <c r="R8" s="302"/>
      <c r="S8" s="302"/>
      <c r="T8" s="302"/>
    </row>
    <row r="9" spans="1:20" s="8" customFormat="1" ht="17.399999999999999" x14ac:dyDescent="0.25">
      <c r="A9" s="302"/>
      <c r="B9" s="302"/>
      <c r="C9" s="302"/>
      <c r="D9" s="302"/>
      <c r="E9" s="302"/>
      <c r="F9" s="302"/>
      <c r="G9" s="302"/>
      <c r="H9" s="302"/>
      <c r="I9" s="302"/>
      <c r="J9" s="302"/>
      <c r="K9" s="302"/>
      <c r="L9" s="302"/>
      <c r="M9" s="302"/>
      <c r="N9" s="302"/>
      <c r="O9" s="302"/>
      <c r="P9" s="302"/>
      <c r="Q9" s="302"/>
      <c r="R9" s="302"/>
      <c r="S9" s="302"/>
      <c r="T9" s="302"/>
    </row>
    <row r="10" spans="1:20" s="8" customFormat="1" ht="18.75" customHeight="1" x14ac:dyDescent="0.25">
      <c r="A10" s="297" t="str">
        <f>'1. паспорт местоположение'!A9:C9</f>
        <v xml:space="preserve">Акционерное общество "Калининградская генерирующая компания" </v>
      </c>
      <c r="B10" s="297"/>
      <c r="C10" s="297"/>
      <c r="D10" s="297"/>
      <c r="E10" s="297"/>
      <c r="F10" s="297"/>
      <c r="G10" s="297"/>
      <c r="H10" s="297"/>
      <c r="I10" s="297"/>
      <c r="J10" s="297"/>
      <c r="K10" s="297"/>
      <c r="L10" s="297"/>
      <c r="M10" s="297"/>
      <c r="N10" s="297"/>
      <c r="O10" s="297"/>
      <c r="P10" s="297"/>
      <c r="Q10" s="297"/>
      <c r="R10" s="297"/>
      <c r="S10" s="297"/>
      <c r="T10" s="297"/>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302"/>
      <c r="B12" s="302"/>
      <c r="C12" s="302"/>
      <c r="D12" s="302"/>
      <c r="E12" s="302"/>
      <c r="F12" s="302"/>
      <c r="G12" s="302"/>
      <c r="H12" s="302"/>
      <c r="I12" s="302"/>
      <c r="J12" s="302"/>
      <c r="K12" s="302"/>
      <c r="L12" s="302"/>
      <c r="M12" s="302"/>
      <c r="N12" s="302"/>
      <c r="O12" s="302"/>
      <c r="P12" s="302"/>
      <c r="Q12" s="302"/>
      <c r="R12" s="302"/>
      <c r="S12" s="302"/>
      <c r="T12" s="302"/>
    </row>
    <row r="13" spans="1:20" s="8" customFormat="1" ht="18.75" customHeight="1" x14ac:dyDescent="0.25">
      <c r="A13" s="297" t="str">
        <f>'1. паспорт местоположение'!A12:C12</f>
        <v>N_KGK_02</v>
      </c>
      <c r="B13" s="297"/>
      <c r="C13" s="297"/>
      <c r="D13" s="297"/>
      <c r="E13" s="297"/>
      <c r="F13" s="297"/>
      <c r="G13" s="297"/>
      <c r="H13" s="297"/>
      <c r="I13" s="297"/>
      <c r="J13" s="297"/>
      <c r="K13" s="297"/>
      <c r="L13" s="297"/>
      <c r="M13" s="297"/>
      <c r="N13" s="297"/>
      <c r="O13" s="297"/>
      <c r="P13" s="297"/>
      <c r="Q13" s="297"/>
      <c r="R13" s="297"/>
      <c r="S13" s="297"/>
      <c r="T13" s="297"/>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7" t="str">
        <f>'1. паспорт местоположение'!A15</f>
        <v>Приобретение прибора ПКВ/М7 для выполнения измерений скоростных характеристик высоковольтных выключателей</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1" t="s">
        <v>503</v>
      </c>
      <c r="B19" s="311"/>
      <c r="C19" s="311"/>
      <c r="D19" s="311"/>
      <c r="E19" s="311"/>
      <c r="F19" s="311"/>
      <c r="G19" s="311"/>
      <c r="H19" s="311"/>
      <c r="I19" s="311"/>
      <c r="J19" s="311"/>
      <c r="K19" s="311"/>
      <c r="L19" s="311"/>
      <c r="M19" s="311"/>
      <c r="N19" s="311"/>
      <c r="O19" s="311"/>
      <c r="P19" s="311"/>
      <c r="Q19" s="311"/>
      <c r="R19" s="311"/>
      <c r="S19" s="311"/>
      <c r="T19" s="311"/>
    </row>
    <row r="20" spans="1:113" s="31" customFormat="1" ht="21" customHeight="1" x14ac:dyDescent="0.3">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3">
      <c r="A21" s="31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08" t="s">
        <v>121</v>
      </c>
      <c r="R21" s="309"/>
      <c r="S21" s="308" t="s">
        <v>120</v>
      </c>
      <c r="T21" s="310"/>
    </row>
    <row r="22" spans="1:113" ht="204.75" customHeight="1" x14ac:dyDescent="0.3">
      <c r="A22" s="314"/>
      <c r="B22" s="318"/>
      <c r="C22" s="319"/>
      <c r="D22" s="323"/>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1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2" t="s">
        <v>538</v>
      </c>
      <c r="C29" s="322"/>
      <c r="D29" s="322"/>
      <c r="E29" s="322"/>
      <c r="F29" s="322"/>
      <c r="G29" s="322"/>
      <c r="H29" s="322"/>
      <c r="I29" s="322"/>
      <c r="J29" s="322"/>
      <c r="K29" s="322"/>
      <c r="L29" s="322"/>
      <c r="M29" s="322"/>
      <c r="N29" s="322"/>
      <c r="O29" s="322"/>
      <c r="P29" s="322"/>
      <c r="Q29" s="322"/>
      <c r="R29" s="32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3" t="str">
        <f>'1. паспорт местоположение'!A5:C5</f>
        <v>Год раскрытия информации: 2025 год</v>
      </c>
      <c r="B5" s="303"/>
      <c r="C5" s="303"/>
      <c r="D5" s="303"/>
      <c r="E5" s="303"/>
      <c r="F5" s="303"/>
      <c r="G5" s="303"/>
      <c r="H5" s="303"/>
      <c r="I5" s="303"/>
      <c r="J5" s="303"/>
      <c r="K5" s="303"/>
      <c r="L5" s="30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7" t="s">
        <v>566</v>
      </c>
      <c r="F12" s="297"/>
      <c r="G12" s="29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08" t="s">
        <v>98</v>
      </c>
      <c r="G21" s="310"/>
      <c r="H21" s="310"/>
      <c r="I21" s="309"/>
      <c r="J21" s="320" t="s">
        <v>515</v>
      </c>
      <c r="K21" s="316" t="s">
        <v>516</v>
      </c>
      <c r="L21" s="317"/>
      <c r="M21" s="316" t="s">
        <v>517</v>
      </c>
      <c r="N21" s="317"/>
      <c r="O21" s="316" t="s">
        <v>504</v>
      </c>
      <c r="P21" s="317"/>
      <c r="Q21" s="316" t="s">
        <v>131</v>
      </c>
      <c r="R21" s="317"/>
      <c r="S21" s="320" t="s">
        <v>130</v>
      </c>
      <c r="T21" s="320" t="s">
        <v>518</v>
      </c>
      <c r="U21" s="320" t="s">
        <v>513</v>
      </c>
      <c r="V21" s="316" t="s">
        <v>129</v>
      </c>
      <c r="W21" s="317"/>
      <c r="X21" s="308" t="s">
        <v>121</v>
      </c>
      <c r="Y21" s="310"/>
      <c r="Z21" s="308" t="s">
        <v>120</v>
      </c>
      <c r="AA21" s="310"/>
    </row>
    <row r="22" spans="1:27" ht="216" customHeight="1" x14ac:dyDescent="0.3">
      <c r="A22" s="323"/>
      <c r="B22" s="318"/>
      <c r="C22" s="319"/>
      <c r="D22" s="318"/>
      <c r="E22" s="319"/>
      <c r="F22" s="308" t="s">
        <v>128</v>
      </c>
      <c r="G22" s="309"/>
      <c r="H22" s="308" t="s">
        <v>127</v>
      </c>
      <c r="I22" s="309"/>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30" sqref="C30"/>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2025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N_KGK_02</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прибора ПКВ/М7 для выполнения измерений скоростных характеристик высоковольтных выключателей</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4" t="s">
        <v>510</v>
      </c>
      <c r="C22" s="241" t="s">
        <v>581</v>
      </c>
      <c r="D22" s="232"/>
      <c r="E22" s="232"/>
      <c r="F22" s="233"/>
      <c r="G22" s="233"/>
      <c r="H22" s="233"/>
      <c r="I22" s="233"/>
      <c r="J22" s="233"/>
      <c r="K22" s="233"/>
      <c r="L22" s="233"/>
      <c r="M22" s="233"/>
      <c r="N22" s="233"/>
      <c r="O22" s="233"/>
      <c r="P22" s="233"/>
    </row>
    <row r="23" spans="1:21" ht="46.8" x14ac:dyDescent="0.3">
      <c r="A23" s="239" t="s">
        <v>64</v>
      </c>
      <c r="B23" s="240" t="s">
        <v>61</v>
      </c>
      <c r="C23" s="241" t="s">
        <v>583</v>
      </c>
    </row>
    <row r="24" spans="1:21" ht="46.8" x14ac:dyDescent="0.3">
      <c r="A24" s="239" t="s">
        <v>63</v>
      </c>
      <c r="B24" s="240" t="s">
        <v>530</v>
      </c>
      <c r="C24" s="252" t="s">
        <v>580</v>
      </c>
    </row>
    <row r="25" spans="1:21" ht="31.2" x14ac:dyDescent="0.3">
      <c r="A25" s="239" t="s">
        <v>62</v>
      </c>
      <c r="B25" s="240" t="s">
        <v>531</v>
      </c>
      <c r="C25" s="265">
        <f>'1. паспорт местоположение'!C48</f>
        <v>1.5076799999999999</v>
      </c>
    </row>
    <row r="26" spans="1:21" ht="31.2" x14ac:dyDescent="0.3">
      <c r="A26" s="239" t="s">
        <v>60</v>
      </c>
      <c r="B26" s="240" t="s">
        <v>237</v>
      </c>
      <c r="C26" s="236" t="s">
        <v>577</v>
      </c>
    </row>
    <row r="27" spans="1:21" ht="31.2" x14ac:dyDescent="0.3">
      <c r="A27" s="239" t="s">
        <v>59</v>
      </c>
      <c r="B27" s="240" t="s">
        <v>511</v>
      </c>
      <c r="C27" s="252" t="s">
        <v>582</v>
      </c>
    </row>
    <row r="28" spans="1:21" ht="15.6" x14ac:dyDescent="0.3">
      <c r="A28" s="239" t="s">
        <v>57</v>
      </c>
      <c r="B28" s="240" t="s">
        <v>58</v>
      </c>
      <c r="C28" s="259">
        <v>2025</v>
      </c>
    </row>
    <row r="29" spans="1:21" ht="15.6" x14ac:dyDescent="0.3">
      <c r="A29" s="239" t="s">
        <v>55</v>
      </c>
      <c r="B29" s="236" t="s">
        <v>56</v>
      </c>
      <c r="C29" s="259">
        <v>2025</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7.399999999999999" x14ac:dyDescent="0.3">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
      <c r="AB6" s="10"/>
    </row>
    <row r="7" spans="1:28" ht="17.399999999999999" x14ac:dyDescent="0.3">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
      <c r="AB7" s="10"/>
    </row>
    <row r="8" spans="1:28" x14ac:dyDescent="0.3">
      <c r="A8" s="297" t="str">
        <f>'1. паспорт местоположение'!A9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
      <c r="AB10" s="10"/>
    </row>
    <row r="11" spans="1:28" x14ac:dyDescent="0.3">
      <c r="A11" s="297" t="str">
        <f>'1. паспорт местоположение'!A12:C12</f>
        <v>N_KGK_02</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7" t="str">
        <f>'1. паспорт местоположение'!A15</f>
        <v>Приобретение прибора ПКВ/М7 для выполнения измерений скоростных характеристик высоковольтных выключателей</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3" t="str">
        <f>'1. паспорт местоположение'!A5:C5</f>
        <v>Год раскрытия информации: 2025 год</v>
      </c>
      <c r="B5" s="303"/>
      <c r="C5" s="303"/>
      <c r="D5" s="303"/>
      <c r="E5" s="303"/>
      <c r="F5" s="303"/>
      <c r="G5" s="303"/>
      <c r="H5" s="303"/>
      <c r="I5" s="303"/>
      <c r="J5" s="303"/>
      <c r="K5" s="303"/>
      <c r="L5" s="303"/>
      <c r="M5" s="303"/>
      <c r="N5" s="303"/>
      <c r="O5" s="30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2" t="s">
        <v>10</v>
      </c>
      <c r="B7" s="302"/>
      <c r="C7" s="302"/>
      <c r="D7" s="302"/>
      <c r="E7" s="302"/>
      <c r="F7" s="302"/>
      <c r="G7" s="302"/>
      <c r="H7" s="302"/>
      <c r="I7" s="302"/>
      <c r="J7" s="302"/>
      <c r="K7" s="302"/>
      <c r="L7" s="302"/>
      <c r="M7" s="302"/>
      <c r="N7" s="302"/>
      <c r="O7" s="302"/>
      <c r="P7" s="10"/>
      <c r="Q7" s="10"/>
      <c r="R7" s="10"/>
      <c r="S7" s="10"/>
      <c r="T7" s="10"/>
      <c r="U7" s="10"/>
      <c r="V7" s="10"/>
      <c r="W7" s="10"/>
      <c r="X7" s="10"/>
      <c r="Y7" s="10"/>
      <c r="Z7" s="10"/>
    </row>
    <row r="8" spans="1:28" s="8" customFormat="1" ht="17.399999999999999" x14ac:dyDescent="0.25">
      <c r="A8" s="302"/>
      <c r="B8" s="302"/>
      <c r="C8" s="302"/>
      <c r="D8" s="302"/>
      <c r="E8" s="302"/>
      <c r="F8" s="302"/>
      <c r="G8" s="302"/>
      <c r="H8" s="302"/>
      <c r="I8" s="302"/>
      <c r="J8" s="302"/>
      <c r="K8" s="302"/>
      <c r="L8" s="302"/>
      <c r="M8" s="302"/>
      <c r="N8" s="302"/>
      <c r="O8" s="302"/>
      <c r="P8" s="10"/>
      <c r="Q8" s="10"/>
      <c r="R8" s="10"/>
      <c r="S8" s="10"/>
      <c r="T8" s="10"/>
      <c r="U8" s="10"/>
      <c r="V8" s="10"/>
      <c r="W8" s="10"/>
      <c r="X8" s="10"/>
      <c r="Y8" s="10"/>
      <c r="Z8" s="10"/>
    </row>
    <row r="9" spans="1:28" s="8" customFormat="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302"/>
      <c r="B11" s="302"/>
      <c r="C11" s="302"/>
      <c r="D11" s="302"/>
      <c r="E11" s="302"/>
      <c r="F11" s="302"/>
      <c r="G11" s="302"/>
      <c r="H11" s="302"/>
      <c r="I11" s="302"/>
      <c r="J11" s="302"/>
      <c r="K11" s="302"/>
      <c r="L11" s="302"/>
      <c r="M11" s="302"/>
      <c r="N11" s="302"/>
      <c r="O11" s="302"/>
      <c r="P11" s="10"/>
      <c r="Q11" s="10"/>
      <c r="R11" s="10"/>
      <c r="S11" s="10"/>
      <c r="T11" s="10"/>
      <c r="U11" s="10"/>
      <c r="V11" s="10"/>
      <c r="W11" s="10"/>
      <c r="X11" s="10"/>
      <c r="Y11" s="10"/>
      <c r="Z11" s="10"/>
    </row>
    <row r="12" spans="1:28" s="8" customFormat="1" ht="17.399999999999999" x14ac:dyDescent="0.25">
      <c r="A12" s="297" t="str">
        <f>'1. паспорт местоположение'!A12:C12</f>
        <v>N_KGK_02</v>
      </c>
      <c r="B12" s="297"/>
      <c r="C12" s="297"/>
      <c r="D12" s="297"/>
      <c r="E12" s="297"/>
      <c r="F12" s="297"/>
      <c r="G12" s="297"/>
      <c r="H12" s="297"/>
      <c r="I12" s="297"/>
      <c r="J12" s="297"/>
      <c r="K12" s="297"/>
      <c r="L12" s="297"/>
      <c r="M12" s="297"/>
      <c r="N12" s="297"/>
      <c r="O12" s="297"/>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7" t="str">
        <f>'1. паспорт местоположение'!A15</f>
        <v>Приобретение прибора ПКВ/М7 для выполнения измерений скоростных характеристик высоковольтных выключателей</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9" t="s">
        <v>506</v>
      </c>
      <c r="B18" s="339"/>
      <c r="C18" s="339"/>
      <c r="D18" s="339"/>
      <c r="E18" s="339"/>
      <c r="F18" s="339"/>
      <c r="G18" s="339"/>
      <c r="H18" s="339"/>
      <c r="I18" s="339"/>
      <c r="J18" s="339"/>
      <c r="K18" s="339"/>
      <c r="L18" s="339"/>
      <c r="M18" s="339"/>
      <c r="N18" s="339"/>
      <c r="O18" s="339"/>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36" t="s">
        <v>87</v>
      </c>
      <c r="F19" s="337"/>
      <c r="G19" s="337"/>
      <c r="H19" s="337"/>
      <c r="I19" s="338"/>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3" zoomScale="80" zoomScaleNormal="80" workbookViewId="0">
      <selection activeCell="E91" sqref="E91"/>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1" t="str">
        <f>'1. паспорт местоположение'!A5:C5</f>
        <v>Год раскрытия информации: 2025 год</v>
      </c>
      <c r="B5" s="351"/>
      <c r="C5" s="351"/>
      <c r="D5" s="351"/>
      <c r="E5" s="351"/>
      <c r="F5" s="351"/>
      <c r="G5" s="351"/>
      <c r="H5" s="351"/>
      <c r="I5" s="125"/>
      <c r="J5" s="125"/>
      <c r="K5" s="125"/>
    </row>
    <row r="6" spans="1:11" ht="18" x14ac:dyDescent="0.35">
      <c r="A6" s="12"/>
      <c r="B6" s="8"/>
      <c r="C6" s="8"/>
      <c r="D6" s="8"/>
      <c r="E6" s="8"/>
      <c r="F6" s="8"/>
      <c r="G6" s="8"/>
      <c r="H6" s="8"/>
      <c r="I6" s="8"/>
      <c r="J6" s="8"/>
      <c r="K6" s="11"/>
    </row>
    <row r="7" spans="1:11" ht="17.399999999999999" x14ac:dyDescent="0.25">
      <c r="A7" s="302" t="str">
        <f>'[2]1. паспорт местоположение'!A7:C7</f>
        <v xml:space="preserve">Паспорт инвестиционного проекта </v>
      </c>
      <c r="B7" s="302"/>
      <c r="C7" s="302"/>
      <c r="D7" s="302"/>
      <c r="E7" s="302"/>
      <c r="F7" s="302"/>
      <c r="G7" s="302"/>
      <c r="H7" s="302"/>
      <c r="I7" s="10"/>
      <c r="J7" s="10"/>
      <c r="K7" s="10"/>
    </row>
    <row r="8" spans="1:11" ht="17.399999999999999" x14ac:dyDescent="0.25">
      <c r="A8" s="111"/>
      <c r="B8" s="111"/>
      <c r="C8" s="111"/>
      <c r="D8" s="111"/>
      <c r="E8" s="111"/>
      <c r="F8" s="111"/>
      <c r="G8" s="111"/>
      <c r="H8" s="111"/>
      <c r="I8" s="111"/>
      <c r="J8" s="111"/>
      <c r="K8" s="111"/>
    </row>
    <row r="9" spans="1:11" ht="17.399999999999999" x14ac:dyDescent="0.25">
      <c r="A9" s="311" t="str">
        <f>'1. паспорт местоположение'!A9:C9</f>
        <v xml:space="preserve">Акционерное общество "Калининградская генерирующая компания" </v>
      </c>
      <c r="B9" s="311"/>
      <c r="C9" s="311"/>
      <c r="D9" s="311"/>
      <c r="E9" s="311"/>
      <c r="F9" s="311"/>
      <c r="G9" s="311"/>
      <c r="H9" s="311"/>
      <c r="I9" s="7"/>
      <c r="J9" s="7"/>
      <c r="K9" s="7"/>
    </row>
    <row r="10" spans="1:11" x14ac:dyDescent="0.25">
      <c r="A10" s="298" t="s">
        <v>9</v>
      </c>
      <c r="B10" s="298"/>
      <c r="C10" s="298"/>
      <c r="D10" s="298"/>
      <c r="E10" s="298"/>
      <c r="F10" s="298"/>
      <c r="G10" s="298"/>
      <c r="H10" s="298"/>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1" t="str">
        <f>'1. паспорт местоположение'!A12:C12</f>
        <v>N_KGK_02</v>
      </c>
      <c r="B12" s="311"/>
      <c r="C12" s="311"/>
      <c r="D12" s="311"/>
      <c r="E12" s="311"/>
      <c r="F12" s="311"/>
      <c r="G12" s="311"/>
      <c r="H12" s="311"/>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Приобретение прибора ПКВ/М7 для выполнения измерений скоростных характеристик высоковольтных выключателей</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1" t="s">
        <v>507</v>
      </c>
      <c r="B18" s="311"/>
      <c r="C18" s="311"/>
      <c r="D18" s="311"/>
      <c r="E18" s="311"/>
      <c r="F18" s="311"/>
      <c r="G18" s="311"/>
      <c r="H18" s="31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2" t="s">
        <v>351</v>
      </c>
      <c r="E26" s="343"/>
      <c r="F26" s="344"/>
      <c r="G26" s="182"/>
      <c r="H26" s="166"/>
    </row>
    <row r="27" spans="1:11" ht="30.6" customHeight="1" x14ac:dyDescent="0.25">
      <c r="A27" s="133" t="s">
        <v>350</v>
      </c>
      <c r="B27" s="134"/>
      <c r="D27" s="345" t="s">
        <v>349</v>
      </c>
      <c r="E27" s="346"/>
      <c r="F27" s="347"/>
      <c r="G27" s="183"/>
      <c r="H27" s="166"/>
    </row>
    <row r="28" spans="1:11" ht="30.6" customHeight="1" thickBot="1" x14ac:dyDescent="0.3">
      <c r="A28" s="135" t="s">
        <v>348</v>
      </c>
      <c r="B28" s="136"/>
      <c r="D28" s="348" t="s">
        <v>347</v>
      </c>
      <c r="E28" s="349"/>
      <c r="F28" s="350"/>
      <c r="G28" s="184"/>
      <c r="H28" s="167"/>
    </row>
    <row r="29" spans="1:11" ht="15.6" customHeight="1" x14ac:dyDescent="0.25">
      <c r="A29" s="131" t="s">
        <v>346</v>
      </c>
      <c r="B29" s="132">
        <v>0</v>
      </c>
      <c r="D29" s="340"/>
      <c r="E29" s="340"/>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1" t="s">
        <v>555</v>
      </c>
      <c r="B97" s="341"/>
      <c r="C97" s="341"/>
      <c r="D97" s="341"/>
      <c r="E97" s="341"/>
      <c r="F97" s="341"/>
      <c r="G97" s="341"/>
      <c r="H97" s="341"/>
      <c r="I97" s="341"/>
      <c r="J97" s="341"/>
      <c r="K97" s="341"/>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9" zoomScale="70" zoomScaleSheetLayoutView="70" workbookViewId="0">
      <selection activeCell="C39" sqref="C39:D54"/>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2025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N_KGK_02</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прибора ПКВ/М7 для выполнения измерений скоростных характеристик высоковольтных выключателей</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52" t="s">
        <v>508</v>
      </c>
      <c r="B19" s="352"/>
      <c r="C19" s="352"/>
      <c r="D19" s="352"/>
      <c r="E19" s="352"/>
      <c r="F19" s="352"/>
      <c r="G19" s="352"/>
      <c r="H19" s="352"/>
      <c r="I19" s="352"/>
      <c r="J19" s="352"/>
      <c r="K19" s="352"/>
      <c r="L19" s="352"/>
    </row>
    <row r="20" spans="1:12" x14ac:dyDescent="0.3">
      <c r="A20" s="269"/>
      <c r="B20" s="269"/>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70"/>
      <c r="F22" s="271"/>
      <c r="G22" s="359" t="s">
        <v>2</v>
      </c>
      <c r="H22" s="360"/>
      <c r="I22" s="353"/>
      <c r="J22" s="356"/>
      <c r="K22" s="353"/>
      <c r="L22" s="354"/>
    </row>
    <row r="23" spans="1:12" ht="31.2" x14ac:dyDescent="0.3">
      <c r="A23" s="353"/>
      <c r="B23" s="353"/>
      <c r="C23" s="272" t="s">
        <v>224</v>
      </c>
      <c r="D23" s="272" t="s">
        <v>223</v>
      </c>
      <c r="E23" s="272" t="s">
        <v>224</v>
      </c>
      <c r="F23" s="272" t="s">
        <v>223</v>
      </c>
      <c r="G23" s="272" t="s">
        <v>224</v>
      </c>
      <c r="H23" s="272" t="s">
        <v>223</v>
      </c>
      <c r="I23" s="353"/>
      <c r="J23" s="357"/>
      <c r="K23" s="353"/>
      <c r="L23" s="354"/>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2025</v>
      </c>
      <c r="D39" s="279">
        <v>2025</v>
      </c>
      <c r="E39" s="276"/>
      <c r="F39" s="276"/>
      <c r="G39" s="280"/>
      <c r="H39" s="280"/>
      <c r="I39" s="280"/>
      <c r="J39" s="280"/>
      <c r="K39" s="280"/>
      <c r="L39" s="280"/>
    </row>
    <row r="40" spans="1:12" ht="33.75" customHeight="1" x14ac:dyDescent="0.3">
      <c r="A40" s="272" t="s">
        <v>212</v>
      </c>
      <c r="B40" s="281" t="s">
        <v>457</v>
      </c>
      <c r="C40" s="279">
        <v>2025</v>
      </c>
      <c r="D40" s="279">
        <v>2025</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2025</v>
      </c>
      <c r="D42" s="279">
        <v>2025</v>
      </c>
      <c r="E42" s="276"/>
      <c r="F42" s="276"/>
      <c r="G42" s="280"/>
      <c r="H42" s="280"/>
      <c r="I42" s="280"/>
      <c r="J42" s="280"/>
      <c r="K42" s="280"/>
      <c r="L42" s="280"/>
    </row>
    <row r="43" spans="1:12" ht="34.5" customHeight="1" x14ac:dyDescent="0.3">
      <c r="A43" s="272" t="s">
        <v>210</v>
      </c>
      <c r="B43" s="281" t="s">
        <v>208</v>
      </c>
      <c r="C43" s="279">
        <v>2025</v>
      </c>
      <c r="D43" s="279">
        <v>2025</v>
      </c>
      <c r="E43" s="276"/>
      <c r="F43" s="276"/>
      <c r="G43" s="280"/>
      <c r="H43" s="280"/>
      <c r="I43" s="280"/>
      <c r="J43" s="280"/>
      <c r="K43" s="280"/>
      <c r="L43" s="280"/>
    </row>
    <row r="44" spans="1:12" ht="24.75" customHeight="1" x14ac:dyDescent="0.3">
      <c r="A44" s="272" t="s">
        <v>209</v>
      </c>
      <c r="B44" s="281" t="s">
        <v>206</v>
      </c>
      <c r="C44" s="279">
        <v>2025</v>
      </c>
      <c r="D44" s="279">
        <v>2025</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2025</v>
      </c>
      <c r="D47" s="279">
        <v>2025</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2025</v>
      </c>
      <c r="D49" s="279">
        <v>2025</v>
      </c>
      <c r="E49" s="276"/>
      <c r="F49" s="276"/>
      <c r="G49" s="280"/>
      <c r="H49" s="280"/>
      <c r="I49" s="280"/>
      <c r="J49" s="280"/>
      <c r="K49" s="280"/>
      <c r="L49" s="280"/>
    </row>
    <row r="50" spans="1:12" ht="86.25" customHeight="1" x14ac:dyDescent="0.3">
      <c r="A50" s="272" t="s">
        <v>201</v>
      </c>
      <c r="B50" s="281" t="s">
        <v>460</v>
      </c>
      <c r="C50" s="279">
        <v>2025</v>
      </c>
      <c r="D50" s="279">
        <v>2025</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2025</v>
      </c>
      <c r="D53" s="279">
        <v>2025</v>
      </c>
      <c r="E53" s="276"/>
      <c r="F53" s="276"/>
      <c r="G53" s="280"/>
      <c r="H53" s="280"/>
      <c r="I53" s="280"/>
      <c r="J53" s="280"/>
      <c r="K53" s="280"/>
      <c r="L53" s="280"/>
    </row>
    <row r="54" spans="1:12" ht="46.5" customHeight="1" x14ac:dyDescent="0.3">
      <c r="A54" s="272" t="s">
        <v>464</v>
      </c>
      <c r="B54" s="281" t="s">
        <v>196</v>
      </c>
      <c r="C54" s="279">
        <v>2025</v>
      </c>
      <c r="D54" s="279">
        <v>2025</v>
      </c>
      <c r="E54" s="276"/>
      <c r="F54" s="276"/>
      <c r="G54" s="280"/>
      <c r="H54" s="280"/>
      <c r="I54" s="280"/>
      <c r="J54" s="280"/>
      <c r="K54" s="280"/>
      <c r="L54" s="28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2025-02-27T14:07:07Z</dcterms:modified>
</cp:coreProperties>
</file>