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persons/person.xml" ContentType="application/vnd.ms-excel.person+xml"/>
  <Override PartName="/xl/threadedComments/threadedComment1.xml" ContentType="application/vnd.ms-excel.threadedcomment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Корректировка ИП 25-29 06.02.25" sheetId="1" state="visible" r:id="rId2"/>
    <sheet name="Лист1" sheetId="2" state="visible" r:id="rId3"/>
  </sheets>
  <definedNames>
    <definedName name="Print_Titles" localSheetId="0">'Корректировка ИП 25-29 06.02.25'!$2:$5</definedName>
    <definedName name="_xlnm.Print_Area" localSheetId="0" hidden="0">'Корректировка ИП 25-29 06.02.25'!$A$1:$CR$70</definedName>
  </definedName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tc={009B000A-0051-4372-B79E-00CA008300A9}</author>
  </authors>
  <commentList>
    <comment ref="B32" authorId="0" xr:uid="{009B000A-0051-4372-B79E-00CA008300A9}">
      <text>
        <r>
          <rPr>
            <b/>
            <sz val="9"/>
            <rFont val="Tahoma"/>
          </rPr>
          <t xml:space="preserve">Зуева Елена Викторовна:</t>
        </r>
        <r>
          <rPr>
            <sz val="9"/>
            <rFont val="Tahoma"/>
          </rPr>
          <t xml:space="preserve">
Зуева Елена Викторовна
Только проект?
В наименовании техперевооружение. Ввисти проект без стоимости техперевооружения не можем.
</t>
        </r>
      </text>
    </comment>
  </commentList>
</comments>
</file>

<file path=xl/sharedStrings.xml><?xml version="1.0" encoding="utf-8"?>
<sst xmlns="http://schemas.openxmlformats.org/spreadsheetml/2006/main" count="150" uniqueCount="150">
  <si>
    <t xml:space="preserve">Инвестиционная программа АО КГК на период 2025-2029 (тыс. руб.)</t>
  </si>
  <si>
    <t xml:space="preserve">Приложение №8 к протоколу 
№1 от 20.02.2025</t>
  </si>
  <si>
    <t>№</t>
  </si>
  <si>
    <t xml:space="preserve">Инвестиции по видам бизнеса, наименование объекта, укрупненная расшифровка по контролируемым этапам работ по объекту</t>
  </si>
  <si>
    <t xml:space="preserve">Идентификатор инвестиционного проекта </t>
  </si>
  <si>
    <t xml:space="preserve">Всего ввод, без НДС</t>
  </si>
  <si>
    <t xml:space="preserve">Всего инвестиций, без НДС</t>
  </si>
  <si>
    <t xml:space="preserve">Всего инвестиций, c НДС</t>
  </si>
  <si>
    <t xml:space="preserve">2024 факт</t>
  </si>
  <si>
    <t xml:space="preserve">Осуществление инвестиций в 2024 году (освоение), без НДС</t>
  </si>
  <si>
    <t xml:space="preserve">Ввод инвестиций в 2024 году, без НДС</t>
  </si>
  <si>
    <t xml:space="preserve">Финансирование инвестпрограммы (с НДС) в 2024 году</t>
  </si>
  <si>
    <t xml:space="preserve">Осуществление инвестиций в 2025 году (освоение), без НДС</t>
  </si>
  <si>
    <t xml:space="preserve">Ввод инвестиций в 2025 году, без НДС</t>
  </si>
  <si>
    <t xml:space="preserve">Финансирование инвестпрограммы (с НДС) в 2025 году</t>
  </si>
  <si>
    <t xml:space="preserve">Осуществление инвестиций в 2026 году (освоение), без НДС</t>
  </si>
  <si>
    <t xml:space="preserve">Ввод инвестиций в 2026 году, без НДС</t>
  </si>
  <si>
    <t xml:space="preserve">Финансирование инвестпрограммы (с НДС) в 2026 году</t>
  </si>
  <si>
    <t xml:space="preserve">Осуществление инвестиций в 2027 году (освоение), без НДС</t>
  </si>
  <si>
    <t xml:space="preserve">Ввод инвестиций в 2027 году, без НДС</t>
  </si>
  <si>
    <t xml:space="preserve">Финансирование инвестпрограммы (с НДС) в 2027 году</t>
  </si>
  <si>
    <t xml:space="preserve">Осуществление инвестиций в 2028 году (освоение), без НДС</t>
  </si>
  <si>
    <t xml:space="preserve">Ввод инвестиций в 2028 году, без НДС</t>
  </si>
  <si>
    <t xml:space="preserve">Финансирование инвестпрограммы (с НДС) в 2028 году</t>
  </si>
  <si>
    <t xml:space="preserve">Осуществление инвестиций в 2029 году (освоение), без НДС</t>
  </si>
  <si>
    <t xml:space="preserve">Ввод инвестиций в 2029 году, без НДС</t>
  </si>
  <si>
    <t xml:space="preserve">Финансирование инвестпрограммы (с НДС) в 2029 году</t>
  </si>
  <si>
    <t xml:space="preserve">2024 год, всего</t>
  </si>
  <si>
    <t xml:space="preserve">I квартал</t>
  </si>
  <si>
    <t xml:space="preserve">II квартал</t>
  </si>
  <si>
    <t xml:space="preserve">III квартал</t>
  </si>
  <si>
    <t xml:space="preserve">IV квартал</t>
  </si>
  <si>
    <t xml:space="preserve">2025 год, всего</t>
  </si>
  <si>
    <t xml:space="preserve">2026 год, всего</t>
  </si>
  <si>
    <t xml:space="preserve">2027 год, всего</t>
  </si>
  <si>
    <t xml:space="preserve">2028 год, всего</t>
  </si>
  <si>
    <t xml:space="preserve">2022 год, всего</t>
  </si>
  <si>
    <t xml:space="preserve">2029 год, всего</t>
  </si>
  <si>
    <t>Факт</t>
  </si>
  <si>
    <t>План</t>
  </si>
  <si>
    <t>Всего</t>
  </si>
  <si>
    <t>1.1</t>
  </si>
  <si>
    <t xml:space="preserve">Реконструкция ВЭС</t>
  </si>
  <si>
    <t>H_KGK_03</t>
  </si>
  <si>
    <t>1.2</t>
  </si>
  <si>
    <t xml:space="preserve">Реконструкция ВЭС (лизинг - налог на имущество)</t>
  </si>
  <si>
    <t>N_KGK_22</t>
  </si>
  <si>
    <t>1.3</t>
  </si>
  <si>
    <t>ТЭЦ-1</t>
  </si>
  <si>
    <t>1.3.1</t>
  </si>
  <si>
    <t xml:space="preserve">Приобретение устройства УПТР-3МЦ для проверки действия максимальных, минимальных и независимых токовых расцепителей автоматов</t>
  </si>
  <si>
    <t>N_KGK_01</t>
  </si>
  <si>
    <t>1.3.2</t>
  </si>
  <si>
    <t xml:space="preserve">Приобретение прибора ПКВ/М7 для выполнения измерений скоростных характеристик высоковольтных выключателей</t>
  </si>
  <si>
    <t>N_KGK_02</t>
  </si>
  <si>
    <t>1.3.3</t>
  </si>
  <si>
    <t xml:space="preserve">Приобретение вольтамперфазоиндикатора</t>
  </si>
  <si>
    <t>N_KGK_03</t>
  </si>
  <si>
    <t>1.3.4</t>
  </si>
  <si>
    <t xml:space="preserve">Поставка переносного газоанализатора для нужд ТЭЦ-1</t>
  </si>
  <si>
    <t>N_KGK_04</t>
  </si>
  <si>
    <t>1.3.5</t>
  </si>
  <si>
    <t xml:space="preserve">Поставка пневматической системы питания для лаборатории УТАИ СТЭ подразделения ТЭЦ-1</t>
  </si>
  <si>
    <t>N_KGK_05</t>
  </si>
  <si>
    <t>1.3.6</t>
  </si>
  <si>
    <t xml:space="preserve">Поставка трубогиба электрического TOR HHW-G76 16-76 мм круг/квадрат </t>
  </si>
  <si>
    <t>N_KGK_06</t>
  </si>
  <si>
    <t>1.3.7</t>
  </si>
  <si>
    <t xml:space="preserve">Поставка ручной машины для снятия фаски с труб ТВР-90</t>
  </si>
  <si>
    <t>N_KGK_07</t>
  </si>
  <si>
    <t>1.3.8</t>
  </si>
  <si>
    <t xml:space="preserve">Аквадистилятор медицинский электрический типа АЭ -10 </t>
  </si>
  <si>
    <t>N_KGK_08</t>
  </si>
  <si>
    <t>1.3.9</t>
  </si>
  <si>
    <t xml:space="preserve">Поставка сетевого оборудования для АО "КГК"</t>
  </si>
  <si>
    <t>N_KGK_09</t>
  </si>
  <si>
    <t>1.3.10</t>
  </si>
  <si>
    <t xml:space="preserve">Поставка серверного оборудования для нужд АО "КГК"</t>
  </si>
  <si>
    <t>N_KGK_10</t>
  </si>
  <si>
    <t>1.3.11</t>
  </si>
  <si>
    <t xml:space="preserve">Поставка оргтехники для нужд АО "КГК"</t>
  </si>
  <si>
    <t>N_KGK_12</t>
  </si>
  <si>
    <t>1.3.12</t>
  </si>
  <si>
    <t xml:space="preserve">Проектирование, приобретение и монтаж насосного агрегата марки СЭ 800-100-11-С с частотно - регулируемым приводом электродвигателя 315 кВт, 1500 об/мин., напряжением 0,4 кВ, на РТС «Южная»</t>
  </si>
  <si>
    <t>N_KGK_13</t>
  </si>
  <si>
    <t>1.3.13</t>
  </si>
  <si>
    <t xml:space="preserve">Приобретение и монтаж частотного преобразователя на подпиточные насосы (РТС "Южная")</t>
  </si>
  <si>
    <t>N_KGK_14</t>
  </si>
  <si>
    <t>1.4</t>
  </si>
  <si>
    <t>ГТЭЦ</t>
  </si>
  <si>
    <t>1.4.1</t>
  </si>
  <si>
    <t xml:space="preserve">Реконструкция ГТЭЦ (комм кредит)</t>
  </si>
  <si>
    <t>J_KGK_01</t>
  </si>
  <si>
    <t>1.4.2</t>
  </si>
  <si>
    <t xml:space="preserve">Техническое перевооружение тепловых сетей города Гусев</t>
  </si>
  <si>
    <t>J_KGK_02</t>
  </si>
  <si>
    <t>1.4.3</t>
  </si>
  <si>
    <t xml:space="preserve">Поставка пресса универсального  для создания избыточного давления и разряжения (ГТЭЦ)</t>
  </si>
  <si>
    <t>N_KGK_17</t>
  </si>
  <si>
    <t>1.4.4</t>
  </si>
  <si>
    <t xml:space="preserve">Поставка пресса гидравлического ГТЭЦ</t>
  </si>
  <si>
    <t>N_KGK_18</t>
  </si>
  <si>
    <t>1.4.5</t>
  </si>
  <si>
    <t xml:space="preserve">Поставка манометров цифровых ГТЭЦ</t>
  </si>
  <si>
    <t>N_KGK_19</t>
  </si>
  <si>
    <t>1.4.6</t>
  </si>
  <si>
    <t xml:space="preserve">Техническое перевооружение службы тепловых сетей (ГТЭЦ) покупка грузового автомобиля</t>
  </si>
  <si>
    <t>N_KGK_20</t>
  </si>
  <si>
    <t>1.4.7</t>
  </si>
  <si>
    <t xml:space="preserve">Внедрение ЭС «Мобильный обходчик» с передачей неисключительных прав по использованию программного обеспечения на два производственных объекта АО «Калининградская генерирующая компания» - ТЭЦ-1 и Гусевская ТЭЦ</t>
  </si>
  <si>
    <t>N_KGK_21</t>
  </si>
  <si>
    <t>1.5</t>
  </si>
  <si>
    <t xml:space="preserve">Дополнительные мероприятия</t>
  </si>
  <si>
    <t>1.5.1</t>
  </si>
  <si>
    <t xml:space="preserve">Техническое перевооружение опасного производственного объекта  рег. № А21-06365-0014 «Площадка главного корпуса ТЭЦ», расположенного по адресу: Калининградская область, г. Гусев, ул. Красноармейская, 15, по монтажу паропровода, от паропровода РОУ 30/11 (рег. № 30137) к бойлеру №2 (рег. № 90352) и бойлеру №3 (рег. № 90353)</t>
  </si>
  <si>
    <t>P_KGK_07</t>
  </si>
  <si>
    <t>1.5.2</t>
  </si>
  <si>
    <t xml:space="preserve">Техническое перевооружение опасного производственного объекта рег. № А21-06365-0009 «Площадка хранения мазутного топлива» расположенного по адресу: г. Калининград, ул. Киевская, 21 </t>
  </si>
  <si>
    <t>P_KGK_01</t>
  </si>
  <si>
    <t>1.5.3</t>
  </si>
  <si>
    <t xml:space="preserve">Реконструкция автоматической системы пожарной сигнализации и оповещения о пожаре помещений Гусевской ТЭЦ</t>
  </si>
  <si>
    <t>P_KGK_08</t>
  </si>
  <si>
    <t>1.5.4</t>
  </si>
  <si>
    <t xml:space="preserve">Выполнение работ по оснащению автоматической установкой пожарной сигнализации, системой оповещения и управления эвакуацией людей при пожаре котельной (инв.№ 00432), здания мазутонасосной (Киевская) (инв.№00430), проходной (инв.№00448), здания химводоочистки (инв.№00429), трансформаторной подстанции (инв.№00434), насосной станции (инв.№00431) подразделения РТС «Южная» </t>
  </si>
  <si>
    <t>P_KGK_02</t>
  </si>
  <si>
    <t>1.5.5</t>
  </si>
  <si>
    <t xml:space="preserve">Поставка калибратора токовой петли (эталон) Fluke Calibration 715 для УТАИ РТСЮ</t>
  </si>
  <si>
    <t>P_KGK_03</t>
  </si>
  <si>
    <t>1.5.6</t>
  </si>
  <si>
    <t xml:space="preserve">Приобретение почтового сервера </t>
  </si>
  <si>
    <t>P_KGK_04</t>
  </si>
  <si>
    <t>1.5.7</t>
  </si>
  <si>
    <t xml:space="preserve">Приобретение токарно-винторезного станка</t>
  </si>
  <si>
    <t>P_KGK_05</t>
  </si>
  <si>
    <t>1.5.8</t>
  </si>
  <si>
    <t xml:space="preserve">Автоматизация ПТВМ-50 ТЭЦ-1</t>
  </si>
  <si>
    <t>P_KGK_06</t>
  </si>
  <si>
    <t xml:space="preserve">Мероприятия из БП</t>
  </si>
  <si>
    <r>
      <rPr>
        <b/>
        <sz val="12"/>
        <rFont val="Times New Roman Cyr"/>
      </rPr>
      <t>Согласовано</t>
    </r>
    <r>
      <rPr>
        <sz val="12"/>
        <rFont val="Times New Roman Cyr"/>
      </rPr>
      <t xml:space="preserve">
Генеральный директор 
АО "Калининградская генерирующая компания"
Котивец Д.В. ____________
Дата"____"___________ 2025г.</t>
    </r>
  </si>
  <si>
    <r>
      <rPr>
        <b/>
        <sz val="12"/>
        <rFont val="Times New Roman Cyr"/>
      </rPr>
      <t>Согласовано</t>
    </r>
    <r>
      <rPr>
        <sz val="12"/>
        <rFont val="Times New Roman Cyr"/>
      </rPr>
      <t xml:space="preserve">
Начальник Управления экономики и финасов
Скородумов И.Ю._____________
Дата"____"___________ 2025г.</t>
    </r>
  </si>
  <si>
    <r>
      <rPr>
        <b/>
        <sz val="12"/>
        <rFont val="Times New Roman Cyr"/>
      </rPr>
      <t>Согласовано</t>
    </r>
    <r>
      <rPr>
        <sz val="12"/>
        <rFont val="Times New Roman Cyr"/>
      </rPr>
      <t xml:space="preserve">
Начальник отдела инвестиционной деятельности и перспективного развития
Степаненко В.Е._____________
Дата"____"___________ 2025г.</t>
    </r>
  </si>
  <si>
    <t>Участок</t>
  </si>
  <si>
    <t xml:space="preserve">Протяженность, м.</t>
  </si>
  <si>
    <t xml:space="preserve">Сумма, тыс. руб с НДС</t>
  </si>
  <si>
    <t xml:space="preserve">от ТК44 до ТК45 и врезки в ж/д ул.Московская 69, 64</t>
  </si>
  <si>
    <t xml:space="preserve">от врезки в теплотрассу ТК21-ТК20 до врезки в ул.Победы 33</t>
  </si>
  <si>
    <t xml:space="preserve">вводы ул. Железнодорожная</t>
  </si>
  <si>
    <t xml:space="preserve">вводы ул. Победы</t>
  </si>
  <si>
    <t xml:space="preserve">от врезок в трассу ТК48-СОШ5 по ул. Артиллерийская до ТК44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</si>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</sst>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#,##0.000"/>
    <numFmt numFmtId="161" formatCode="#,##0.0000"/>
    <numFmt numFmtId="162" formatCode="#,##0.00000000"/>
  </numFmts>
  <fonts count="14">
    <font>
      <sz val="11.000000"/>
      <color theme="1"/>
      <name val="Calibri"/>
      <scheme val="minor"/>
    </font>
    <font>
      <b/>
      <sz val="14.000000"/>
      <name val="Times New Roman Cyr"/>
    </font>
    <font>
      <sz val="10.000000"/>
      <name val="Times New Roman Cyr"/>
    </font>
    <font>
      <b/>
      <sz val="10.000000"/>
      <name val="Times New Roman Cyr"/>
    </font>
    <font>
      <b/>
      <sz val="8.000000"/>
      <name val="Times New Roman Cyr"/>
    </font>
    <font>
      <sz val="11.000000"/>
      <name val="Times New Roman"/>
    </font>
    <font>
      <b/>
      <sz val="11.000000"/>
      <name val="Times New Roman"/>
    </font>
    <font>
      <sz val="11.000000"/>
      <name val="Times New Roman CYR"/>
    </font>
    <font>
      <sz val="11.000000"/>
      <name val="Times New Roman Cyr"/>
    </font>
    <font>
      <sz val="10.000000"/>
      <name val="Times New Roman CYR"/>
    </font>
    <font>
      <sz val="11.000000"/>
      <color indexed="2"/>
      <name val="Times New Roman CYR"/>
    </font>
    <font>
      <sz val="12.000000"/>
      <name val="Times New Roman Cyr"/>
    </font>
    <font>
      <sz val="10.000000"/>
      <color theme="1"/>
      <name val="Times New Roman"/>
    </font>
    <font>
      <sz val="10.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  <fill>
      <patternFill patternType="solid">
        <fgColor indexed="5"/>
        <bgColor indexed="5"/>
      </patternFill>
    </fill>
  </fills>
  <borders count="8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2">
    <xf fontId="0" fillId="0" borderId="0" numFmtId="0" applyNumberFormat="1" applyFont="1" applyFill="1" applyBorder="1"/>
    <xf fontId="0" fillId="0" borderId="0" numFmtId="0" applyNumberFormat="1" applyFont="1" applyFill="1" applyBorder="1"/>
  </cellStyleXfs>
  <cellXfs count="45">
    <xf fontId="0" fillId="0" borderId="0" numFmtId="0" xfId="0"/>
    <xf fontId="1" fillId="0" borderId="1" numFmtId="3" xfId="0" applyNumberFormat="1" applyFont="1" applyBorder="1" applyAlignment="1" applyProtection="1">
      <alignment horizontal="center" vertical="center"/>
      <protection locked="0"/>
    </xf>
    <xf fontId="2" fillId="0" borderId="1" numFmtId="3" xfId="0" applyNumberFormat="1" applyFont="1" applyBorder="1" applyAlignment="1" applyProtection="1">
      <alignment horizontal="center"/>
      <protection locked="0"/>
    </xf>
    <xf fontId="2" fillId="0" borderId="1" numFmtId="3" xfId="0" applyNumberFormat="1" applyFont="1" applyBorder="1" applyProtection="1">
      <protection locked="0"/>
    </xf>
    <xf fontId="2" fillId="0" borderId="1" numFmtId="3" xfId="0" applyNumberFormat="1" applyFont="1" applyBorder="1"/>
    <xf fontId="2" fillId="0" borderId="1" numFmtId="3" xfId="0" applyNumberFormat="1" applyFont="1" applyBorder="1" applyAlignment="1" applyProtection="1">
      <alignment horizontal="center" wrapText="1"/>
      <protection locked="0"/>
    </xf>
    <xf fontId="3" fillId="0" borderId="2" numFmtId="3" xfId="0" applyNumberFormat="1" applyFont="1" applyBorder="1" applyAlignment="1" applyProtection="1">
      <alignment horizontal="center" vertical="center" wrapText="1"/>
      <protection locked="0"/>
    </xf>
    <xf fontId="4" fillId="0" borderId="3" numFmtId="3" xfId="0" applyNumberFormat="1" applyFont="1" applyBorder="1" applyAlignment="1" applyProtection="1">
      <alignment horizontal="center" vertical="center"/>
      <protection locked="0"/>
    </xf>
    <xf fontId="4" fillId="0" borderId="4" numFmtId="3" xfId="0" applyNumberFormat="1" applyFont="1" applyBorder="1" applyAlignment="1" applyProtection="1">
      <alignment horizontal="center" vertical="center"/>
      <protection locked="0"/>
    </xf>
    <xf fontId="4" fillId="0" borderId="5" numFmtId="3" xfId="0" applyNumberFormat="1" applyFont="1" applyBorder="1" applyAlignment="1" applyProtection="1">
      <alignment horizontal="center" vertical="center"/>
      <protection locked="0"/>
    </xf>
    <xf fontId="3" fillId="0" borderId="6" numFmtId="3" xfId="0" applyNumberFormat="1" applyFont="1" applyBorder="1" applyAlignment="1" applyProtection="1">
      <alignment horizontal="center" vertical="center" wrapText="1"/>
      <protection locked="0"/>
    </xf>
    <xf fontId="4" fillId="0" borderId="6" numFmtId="3" xfId="0" applyNumberFormat="1" applyFont="1" applyBorder="1" applyAlignment="1" applyProtection="1">
      <alignment horizontal="center" vertical="center" wrapText="1"/>
      <protection locked="0"/>
    </xf>
    <xf fontId="4" fillId="0" borderId="6" numFmtId="3" xfId="0" applyNumberFormat="1" applyFont="1" applyBorder="1" applyAlignment="1" applyProtection="1">
      <alignment horizontal="center" textRotation="90" vertical="center" wrapText="1"/>
      <protection locked="0"/>
    </xf>
    <xf fontId="5" fillId="2" borderId="6" numFmtId="3" xfId="0" applyNumberFormat="1" applyFont="1" applyFill="1" applyBorder="1" applyAlignment="1">
      <alignment horizontal="center" vertical="center" wrapText="1"/>
    </xf>
    <xf fontId="6" fillId="2" borderId="6" numFmtId="3" xfId="0" applyNumberFormat="1" applyFont="1" applyFill="1" applyBorder="1" applyAlignment="1">
      <alignment horizontal="left" indent="3" vertical="center" wrapText="1"/>
    </xf>
    <xf fontId="6" fillId="2" borderId="6" numFmtId="3" xfId="0" applyNumberFormat="1" applyFont="1" applyFill="1" applyBorder="1" applyAlignment="1">
      <alignment horizontal="center" vertical="center" wrapText="1"/>
    </xf>
    <xf fontId="5" fillId="0" borderId="6" numFmtId="3" xfId="0" applyNumberFormat="1" applyFont="1" applyBorder="1" applyAlignment="1">
      <alignment horizontal="center" vertical="center" wrapText="1"/>
    </xf>
    <xf fontId="5" fillId="0" borderId="6" numFmtId="3" xfId="0" applyNumberFormat="1" applyFont="1" applyBorder="1" applyAlignment="1">
      <alignment horizontal="left" indent="1" vertical="center" wrapText="1"/>
    </xf>
    <xf fontId="7" fillId="0" borderId="6" numFmtId="3" xfId="0" applyNumberFormat="1" applyFont="1" applyBorder="1" applyAlignment="1" applyProtection="1">
      <alignment horizontal="center" vertical="center"/>
      <protection locked="0"/>
    </xf>
    <xf fontId="5" fillId="0" borderId="6" numFmtId="3" xfId="0" applyNumberFormat="1" applyFont="1" applyBorder="1" applyAlignment="1" applyProtection="1">
      <alignment horizontal="center" vertical="center"/>
      <protection locked="0"/>
    </xf>
    <xf fontId="5" fillId="0" borderId="6" numFmtId="49" xfId="0" applyNumberFormat="1" applyFont="1" applyBorder="1" applyAlignment="1">
      <alignment horizontal="center" vertical="center" wrapText="1"/>
    </xf>
    <xf fontId="8" fillId="0" borderId="6" numFmtId="3" xfId="0" applyNumberFormat="1" applyFont="1" applyBorder="1" applyAlignment="1" applyProtection="1">
      <alignment horizontal="center" vertical="center"/>
      <protection locked="0"/>
    </xf>
    <xf fontId="9" fillId="0" borderId="6" numFmtId="3" xfId="0" applyNumberFormat="1" applyFont="1" applyBorder="1" applyAlignment="1" applyProtection="1">
      <alignment horizontal="center" vertical="center"/>
      <protection locked="0"/>
    </xf>
    <xf fontId="8" fillId="3" borderId="6" numFmtId="3" xfId="0" applyNumberFormat="1" applyFont="1" applyFill="1" applyBorder="1" applyAlignment="1" applyProtection="1">
      <alignment horizontal="center" vertical="center"/>
      <protection locked="0"/>
    </xf>
    <xf fontId="6" fillId="2" borderId="2" numFmtId="3" xfId="0" applyNumberFormat="1" applyFont="1" applyFill="1" applyBorder="1" applyAlignment="1">
      <alignment horizontal="left" indent="3" vertical="center" wrapText="1"/>
    </xf>
    <xf fontId="6" fillId="2" borderId="2" numFmtId="3" xfId="0" applyNumberFormat="1" applyFont="1" applyFill="1" applyBorder="1" applyAlignment="1">
      <alignment horizontal="center" vertical="center" wrapText="1"/>
    </xf>
    <xf fontId="5" fillId="0" borderId="6" numFmtId="3" xfId="1" applyNumberFormat="1" applyFont="1" applyBorder="1" applyAlignment="1">
      <alignment horizontal="left" indent="1" vertical="center" wrapText="1"/>
    </xf>
    <xf fontId="10" fillId="0" borderId="6" numFmtId="3" xfId="0" applyNumberFormat="1" applyFont="1" applyBorder="1" applyAlignment="1" applyProtection="1">
      <alignment horizontal="center" vertical="center"/>
      <protection locked="0"/>
    </xf>
    <xf fontId="2" fillId="0" borderId="0" numFmtId="3" xfId="0" applyNumberFormat="1" applyFont="1" applyAlignment="1" applyProtection="1">
      <alignment horizontal="center" vertical="center"/>
      <protection locked="0"/>
    </xf>
    <xf fontId="2" fillId="0" borderId="0" numFmtId="3" xfId="0" applyNumberFormat="1" applyFont="1" applyProtection="1">
      <protection locked="0"/>
    </xf>
    <xf fontId="2" fillId="0" borderId="0" numFmtId="3" xfId="0" applyNumberFormat="1" applyFont="1" applyAlignment="1" applyProtection="1">
      <alignment horizontal="center"/>
      <protection locked="0"/>
    </xf>
    <xf fontId="2" fillId="0" borderId="0" numFmtId="3" xfId="0" applyNumberFormat="1" applyFont="1"/>
    <xf fontId="2" fillId="0" borderId="0" numFmtId="160" xfId="0" applyNumberFormat="1" applyFont="1" applyProtection="1">
      <protection locked="0"/>
    </xf>
    <xf fontId="2" fillId="0" borderId="0" numFmtId="14" xfId="0" applyNumberFormat="1" applyFont="1" applyProtection="1">
      <protection locked="0"/>
    </xf>
    <xf fontId="2" fillId="0" borderId="0" numFmtId="161" xfId="0" applyNumberFormat="1" applyFont="1" applyProtection="1">
      <protection locked="0"/>
    </xf>
    <xf fontId="2" fillId="0" borderId="0" numFmtId="14" xfId="0" applyNumberFormat="1" applyFont="1" applyAlignment="1" applyProtection="1">
      <alignment horizontal="center" vertical="center"/>
      <protection locked="0"/>
    </xf>
    <xf fontId="2" fillId="0" borderId="0" numFmtId="162" xfId="0" applyNumberFormat="1" applyFont="1" applyAlignment="1" applyProtection="1">
      <alignment horizontal="center"/>
      <protection locked="0"/>
    </xf>
    <xf fontId="11" fillId="0" borderId="0" numFmtId="3" xfId="0" applyNumberFormat="1" applyFont="1" applyAlignment="1" applyProtection="1">
      <alignment wrapText="1"/>
      <protection locked="0"/>
    </xf>
    <xf fontId="12" fillId="0" borderId="6" numFmtId="0" xfId="0" applyFont="1" applyBorder="1" applyAlignment="1">
      <alignment horizontal="center" vertical="center" wrapText="1"/>
    </xf>
    <xf fontId="13" fillId="0" borderId="6" numFmtId="0" xfId="0" applyFont="1" applyBorder="1" applyAlignment="1">
      <alignment horizontal="center" vertical="center" wrapText="1"/>
    </xf>
    <xf fontId="13" fillId="0" borderId="7" numFmtId="0" xfId="0" applyFont="1" applyBorder="1" applyAlignment="1">
      <alignment horizontal="center" vertical="center" wrapText="1"/>
    </xf>
    <xf fontId="13" fillId="0" borderId="7" numFmtId="0" xfId="0" applyFont="1" applyBorder="1" applyAlignment="1">
      <alignment horizontal="left" vertical="top" wrapText="1"/>
    </xf>
    <xf fontId="13" fillId="0" borderId="7" numFmtId="4" xfId="0" applyNumberFormat="1" applyFont="1" applyBorder="1" applyAlignment="1">
      <alignment horizontal="center" vertical="center" wrapText="1"/>
    </xf>
    <xf fontId="13" fillId="0" borderId="7" numFmtId="3" xfId="0" applyNumberFormat="1" applyFont="1" applyBorder="1" applyAlignment="1">
      <alignment horizontal="center" vertical="center" wrapText="1"/>
    </xf>
    <xf fontId="12" fillId="0" borderId="7" numFmtId="0" xfId="0" applyFont="1" applyBorder="1" applyAlignment="1">
      <alignment horizontal="center" vertical="top" wrapText="1"/>
    </xf>
  </cellXfs>
  <cellStyles count="2">
    <cellStyle name="Обычный" xfId="0" builtinId="0"/>
    <cellStyle name="Обычный 10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2.xml"/><Relationship  Id="rId2" Type="http://schemas.openxmlformats.org/officeDocument/2006/relationships/worksheet" Target="worksheets/sheet1.xml"/><Relationship  Id="rId1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Зуева Елена Викторовна" id="{21A32F3F-FA5E-966B-5DA1-665D648C30A5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32" personId="{21A32F3F-FA5E-966B-5DA1-665D648C30A5}" id="{009B000A-0051-4372-B79E-00CA008300A9}" done="0">
    <text xml:space="preserve">Зуева Елена Викторовна
Только проект?
В наименовании техперевооружение. Ввисти проект без стоимости техперевооружения не можем.
</text>
  </threadedComment>
</ThreadedComments>
</file>

<file path=xl/worksheets/_rels/sheet1.xml.rels><?xml version="1.0" encoding="UTF-8" standalone="yes"?><Relationships xmlns="http://schemas.openxmlformats.org/package/2006/relationships"><Relationship  Id="rId3" Type="http://schemas.openxmlformats.org/officeDocument/2006/relationships/vmlDrawing" Target="../drawings/vmlDrawing1.v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2"/>
    <outlinePr applyStyles="0" summaryBelow="1" summaryRight="1" showOutlineSymbols="1"/>
    <pageSetUpPr autoPageBreaks="1" fitToPage="1"/>
  </sheetPr>
  <sheetViews>
    <sheetView view="pageBreakPreview" zoomScale="85" workbookViewId="0">
      <pane xSplit="3" ySplit="5" topLeftCell="D6" activePane="bottomRight" state="frozen"/>
      <selection activeCell="F38" activeCellId="0" sqref="F38"/>
    </sheetView>
  </sheetViews>
  <sheetFormatPr defaultRowHeight="14.25" outlineLevelCol="1"/>
  <cols>
    <col customWidth="1" min="2" max="2" width="63.6640625"/>
    <col customWidth="1" min="3" max="3" outlineLevel="1" width="11.5546875"/>
    <col customWidth="1" min="4" max="7" width="10"/>
    <col customWidth="1" hidden="1" min="8" max="11" outlineLevel="1" width="10"/>
    <col collapsed="1" customWidth="1" min="12" max="12" width="10"/>
    <col customWidth="1" hidden="1" min="13" max="16" outlineLevel="1" width="10"/>
    <col collapsed="1" customWidth="1" min="17" max="17" width="10"/>
    <col customWidth="1" hidden="1" min="18" max="21" outlineLevel="1" width="10"/>
    <col collapsed="1" customWidth="1" min="22" max="22" width="10"/>
    <col customWidth="1" hidden="1" min="23" max="26" outlineLevel="1" width="10"/>
    <col collapsed="1" customWidth="1" min="27" max="27" width="10"/>
    <col customWidth="1" hidden="1" min="28" max="31" outlineLevel="1" width="10"/>
    <col collapsed="1" customWidth="1" min="32" max="32" width="10"/>
    <col customWidth="1" hidden="1" min="33" max="36" outlineLevel="1" width="10"/>
    <col collapsed="1" customWidth="1" min="37" max="37" width="10"/>
    <col customWidth="1" hidden="1" min="38" max="41" outlineLevel="1" width="10"/>
    <col collapsed="1" customWidth="1" min="42" max="42" width="10"/>
    <col customWidth="1" hidden="1" min="43" max="46" outlineLevel="1" width="10"/>
    <col collapsed="1" customWidth="1" min="47" max="47" width="10"/>
    <col customWidth="1" hidden="1" min="48" max="51" outlineLevel="1" width="10"/>
    <col collapsed="1" customWidth="1" min="52" max="52" width="10"/>
    <col customWidth="1" hidden="1" min="53" max="53" outlineLevel="1" width="10"/>
    <col customWidth="1" hidden="1" min="54" max="54" outlineLevel="1" width="10.44140625"/>
    <col customWidth="1" hidden="1" min="55" max="56" outlineLevel="1" width="10"/>
    <col collapsed="1" customWidth="1" min="57" max="57" width="10"/>
    <col customWidth="1" hidden="1" min="58" max="61" outlineLevel="1" width="10"/>
    <col collapsed="1" customWidth="1" min="62" max="62" width="10"/>
    <col customWidth="1" hidden="1" min="63" max="66" outlineLevel="1" width="10"/>
    <col collapsed="1" customWidth="1" min="67" max="67" width="10"/>
    <col customWidth="1" hidden="1" min="68" max="71" outlineLevel="1" width="10"/>
    <col collapsed="1" customWidth="1" min="72" max="72" width="10"/>
    <col collapsed="1" customWidth="1" hidden="1" min="73" max="73" outlineLevel="1" width="10"/>
    <col customWidth="1" hidden="1" min="74" max="76" outlineLevel="1" width="10"/>
    <col collapsed="1" customWidth="1" min="77" max="77" width="10"/>
    <col customWidth="1" hidden="1" min="78" max="81" outlineLevel="1" width="10"/>
    <col collapsed="1" customWidth="1" min="82" max="82" width="10"/>
    <col customWidth="1" hidden="1" min="83" max="86" outlineLevel="1" width="10"/>
    <col collapsed="1" customWidth="1" min="87" max="87" width="10"/>
    <col customWidth="1" hidden="1" min="88" max="91" outlineLevel="1" width="10"/>
    <col collapsed="1" customWidth="1" min="92" max="92" width="10"/>
    <col customWidth="1" hidden="1" min="93" max="96" outlineLevel="1" width="10"/>
    <col collapsed="1" min="97" max="97" width="9.109375"/>
  </cols>
  <sheetData>
    <row r="1" ht="25.5" customHeight="1">
      <c r="A1" s="1" t="s">
        <v>0</v>
      </c>
      <c r="B1" s="1"/>
      <c r="C1" s="1"/>
      <c r="D1" s="1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4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4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4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4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4"/>
      <c r="BZ1" s="3"/>
      <c r="CA1" s="3"/>
      <c r="CB1" s="3"/>
      <c r="CC1" s="3"/>
      <c r="CD1" s="5" t="s">
        <v>1</v>
      </c>
      <c r="CE1" s="5"/>
      <c r="CF1" s="5"/>
      <c r="CG1" s="5"/>
      <c r="CH1" s="5"/>
      <c r="CI1" s="5"/>
      <c r="CJ1" s="5"/>
      <c r="CK1" s="5"/>
      <c r="CL1" s="5"/>
      <c r="CM1" s="5"/>
      <c r="CN1" s="5"/>
      <c r="CO1" s="3"/>
      <c r="CP1" s="3"/>
      <c r="CQ1" s="3"/>
      <c r="CR1" s="3"/>
    </row>
    <row r="2">
      <c r="A2" s="6" t="s">
        <v>2</v>
      </c>
      <c r="B2" s="6" t="s">
        <v>3</v>
      </c>
      <c r="C2" s="6" t="s">
        <v>4</v>
      </c>
      <c r="D2" s="6" t="s">
        <v>5</v>
      </c>
      <c r="E2" s="6" t="s">
        <v>6</v>
      </c>
      <c r="F2" s="6" t="s">
        <v>7</v>
      </c>
      <c r="G2" s="7" t="s">
        <v>8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9"/>
      <c r="V2" s="7">
        <v>2025</v>
      </c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9"/>
      <c r="AK2" s="7">
        <v>2026</v>
      </c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9"/>
      <c r="AZ2" s="7">
        <v>2027</v>
      </c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9"/>
      <c r="BO2" s="7">
        <v>2028</v>
      </c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9"/>
      <c r="CD2" s="7">
        <v>2029</v>
      </c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9"/>
    </row>
    <row r="3" ht="78" customHeight="1">
      <c r="A3" s="10"/>
      <c r="B3" s="10"/>
      <c r="C3" s="10"/>
      <c r="D3" s="10"/>
      <c r="E3" s="10"/>
      <c r="F3" s="10"/>
      <c r="G3" s="11" t="s">
        <v>9</v>
      </c>
      <c r="H3" s="11"/>
      <c r="I3" s="11"/>
      <c r="J3" s="11"/>
      <c r="K3" s="11"/>
      <c r="L3" s="11" t="s">
        <v>10</v>
      </c>
      <c r="M3" s="11"/>
      <c r="N3" s="11"/>
      <c r="O3" s="11"/>
      <c r="P3" s="11"/>
      <c r="Q3" s="11" t="s">
        <v>11</v>
      </c>
      <c r="R3" s="11"/>
      <c r="S3" s="11"/>
      <c r="T3" s="11"/>
      <c r="U3" s="11"/>
      <c r="V3" s="11" t="s">
        <v>12</v>
      </c>
      <c r="W3" s="11"/>
      <c r="X3" s="11"/>
      <c r="Y3" s="11"/>
      <c r="Z3" s="11"/>
      <c r="AA3" s="11" t="s">
        <v>13</v>
      </c>
      <c r="AB3" s="11"/>
      <c r="AC3" s="11"/>
      <c r="AD3" s="11"/>
      <c r="AE3" s="11"/>
      <c r="AF3" s="11" t="s">
        <v>14</v>
      </c>
      <c r="AG3" s="11"/>
      <c r="AH3" s="11"/>
      <c r="AI3" s="11"/>
      <c r="AJ3" s="11"/>
      <c r="AK3" s="11" t="s">
        <v>15</v>
      </c>
      <c r="AL3" s="11"/>
      <c r="AM3" s="11"/>
      <c r="AN3" s="11"/>
      <c r="AO3" s="11"/>
      <c r="AP3" s="11" t="s">
        <v>16</v>
      </c>
      <c r="AQ3" s="11"/>
      <c r="AR3" s="11"/>
      <c r="AS3" s="11"/>
      <c r="AT3" s="11"/>
      <c r="AU3" s="11" t="s">
        <v>17</v>
      </c>
      <c r="AV3" s="11"/>
      <c r="AW3" s="11"/>
      <c r="AX3" s="11"/>
      <c r="AY3" s="11"/>
      <c r="AZ3" s="11" t="s">
        <v>18</v>
      </c>
      <c r="BA3" s="11"/>
      <c r="BB3" s="11"/>
      <c r="BC3" s="11"/>
      <c r="BD3" s="11"/>
      <c r="BE3" s="11" t="s">
        <v>19</v>
      </c>
      <c r="BF3" s="11"/>
      <c r="BG3" s="11"/>
      <c r="BH3" s="11"/>
      <c r="BI3" s="11"/>
      <c r="BJ3" s="11" t="s">
        <v>20</v>
      </c>
      <c r="BK3" s="11"/>
      <c r="BL3" s="11"/>
      <c r="BM3" s="11"/>
      <c r="BN3" s="11"/>
      <c r="BO3" s="11" t="s">
        <v>21</v>
      </c>
      <c r="BP3" s="11"/>
      <c r="BQ3" s="11"/>
      <c r="BR3" s="11"/>
      <c r="BS3" s="11"/>
      <c r="BT3" s="11" t="s">
        <v>22</v>
      </c>
      <c r="BU3" s="11"/>
      <c r="BV3" s="11"/>
      <c r="BW3" s="11"/>
      <c r="BX3" s="11"/>
      <c r="BY3" s="11" t="s">
        <v>23</v>
      </c>
      <c r="BZ3" s="11"/>
      <c r="CA3" s="11"/>
      <c r="CB3" s="11"/>
      <c r="CC3" s="11"/>
      <c r="CD3" s="11" t="s">
        <v>24</v>
      </c>
      <c r="CE3" s="11"/>
      <c r="CF3" s="11"/>
      <c r="CG3" s="11"/>
      <c r="CH3" s="11"/>
      <c r="CI3" s="11" t="s">
        <v>25</v>
      </c>
      <c r="CJ3" s="11"/>
      <c r="CK3" s="11"/>
      <c r="CL3" s="11"/>
      <c r="CM3" s="11"/>
      <c r="CN3" s="11" t="s">
        <v>26</v>
      </c>
      <c r="CO3" s="11"/>
      <c r="CP3" s="11"/>
      <c r="CQ3" s="11"/>
      <c r="CR3" s="11"/>
    </row>
    <row r="4" ht="21">
      <c r="A4" s="10"/>
      <c r="B4" s="10"/>
      <c r="C4" s="10"/>
      <c r="D4" s="10"/>
      <c r="E4" s="10"/>
      <c r="F4" s="10"/>
      <c r="G4" s="11" t="s">
        <v>27</v>
      </c>
      <c r="H4" s="11" t="s">
        <v>28</v>
      </c>
      <c r="I4" s="11" t="s">
        <v>29</v>
      </c>
      <c r="J4" s="11" t="s">
        <v>30</v>
      </c>
      <c r="K4" s="11" t="s">
        <v>31</v>
      </c>
      <c r="L4" s="11" t="s">
        <v>27</v>
      </c>
      <c r="M4" s="11" t="s">
        <v>28</v>
      </c>
      <c r="N4" s="11" t="s">
        <v>29</v>
      </c>
      <c r="O4" s="11" t="s">
        <v>30</v>
      </c>
      <c r="P4" s="11" t="s">
        <v>31</v>
      </c>
      <c r="Q4" s="11" t="s">
        <v>27</v>
      </c>
      <c r="R4" s="11" t="s">
        <v>28</v>
      </c>
      <c r="S4" s="11" t="s">
        <v>29</v>
      </c>
      <c r="T4" s="11" t="s">
        <v>30</v>
      </c>
      <c r="U4" s="11" t="s">
        <v>31</v>
      </c>
      <c r="V4" s="11" t="s">
        <v>32</v>
      </c>
      <c r="W4" s="11" t="s">
        <v>28</v>
      </c>
      <c r="X4" s="11" t="s">
        <v>29</v>
      </c>
      <c r="Y4" s="11" t="s">
        <v>30</v>
      </c>
      <c r="Z4" s="11" t="s">
        <v>31</v>
      </c>
      <c r="AA4" s="11" t="s">
        <v>32</v>
      </c>
      <c r="AB4" s="11" t="s">
        <v>28</v>
      </c>
      <c r="AC4" s="11" t="s">
        <v>29</v>
      </c>
      <c r="AD4" s="11" t="s">
        <v>30</v>
      </c>
      <c r="AE4" s="11" t="s">
        <v>31</v>
      </c>
      <c r="AF4" s="11" t="s">
        <v>32</v>
      </c>
      <c r="AG4" s="11" t="s">
        <v>28</v>
      </c>
      <c r="AH4" s="11" t="s">
        <v>29</v>
      </c>
      <c r="AI4" s="11" t="s">
        <v>30</v>
      </c>
      <c r="AJ4" s="11" t="s">
        <v>31</v>
      </c>
      <c r="AK4" s="11" t="s">
        <v>33</v>
      </c>
      <c r="AL4" s="11" t="s">
        <v>28</v>
      </c>
      <c r="AM4" s="11" t="s">
        <v>29</v>
      </c>
      <c r="AN4" s="11" t="s">
        <v>30</v>
      </c>
      <c r="AO4" s="11" t="s">
        <v>31</v>
      </c>
      <c r="AP4" s="11" t="s">
        <v>33</v>
      </c>
      <c r="AQ4" s="11" t="s">
        <v>28</v>
      </c>
      <c r="AR4" s="11" t="s">
        <v>29</v>
      </c>
      <c r="AS4" s="11" t="s">
        <v>30</v>
      </c>
      <c r="AT4" s="11" t="s">
        <v>31</v>
      </c>
      <c r="AU4" s="11" t="s">
        <v>33</v>
      </c>
      <c r="AV4" s="11" t="s">
        <v>28</v>
      </c>
      <c r="AW4" s="11" t="s">
        <v>29</v>
      </c>
      <c r="AX4" s="11" t="s">
        <v>30</v>
      </c>
      <c r="AY4" s="11" t="s">
        <v>31</v>
      </c>
      <c r="AZ4" s="11" t="s">
        <v>34</v>
      </c>
      <c r="BA4" s="11" t="s">
        <v>28</v>
      </c>
      <c r="BB4" s="11" t="s">
        <v>29</v>
      </c>
      <c r="BC4" s="11" t="s">
        <v>30</v>
      </c>
      <c r="BD4" s="11" t="s">
        <v>31</v>
      </c>
      <c r="BE4" s="11" t="s">
        <v>34</v>
      </c>
      <c r="BF4" s="11" t="s">
        <v>28</v>
      </c>
      <c r="BG4" s="11" t="s">
        <v>29</v>
      </c>
      <c r="BH4" s="11" t="s">
        <v>30</v>
      </c>
      <c r="BI4" s="11" t="s">
        <v>31</v>
      </c>
      <c r="BJ4" s="11" t="s">
        <v>34</v>
      </c>
      <c r="BK4" s="11" t="s">
        <v>28</v>
      </c>
      <c r="BL4" s="11" t="s">
        <v>29</v>
      </c>
      <c r="BM4" s="11" t="s">
        <v>30</v>
      </c>
      <c r="BN4" s="11" t="s">
        <v>31</v>
      </c>
      <c r="BO4" s="11" t="s">
        <v>35</v>
      </c>
      <c r="BP4" s="11" t="s">
        <v>28</v>
      </c>
      <c r="BQ4" s="11" t="s">
        <v>29</v>
      </c>
      <c r="BR4" s="11" t="s">
        <v>30</v>
      </c>
      <c r="BS4" s="11" t="s">
        <v>31</v>
      </c>
      <c r="BT4" s="11" t="s">
        <v>35</v>
      </c>
      <c r="BU4" s="11" t="s">
        <v>28</v>
      </c>
      <c r="BV4" s="11" t="s">
        <v>29</v>
      </c>
      <c r="BW4" s="11" t="s">
        <v>30</v>
      </c>
      <c r="BX4" s="11" t="s">
        <v>31</v>
      </c>
      <c r="BY4" s="11" t="s">
        <v>35</v>
      </c>
      <c r="BZ4" s="11" t="s">
        <v>28</v>
      </c>
      <c r="CA4" s="11" t="s">
        <v>29</v>
      </c>
      <c r="CB4" s="11" t="s">
        <v>30</v>
      </c>
      <c r="CC4" s="11" t="s">
        <v>31</v>
      </c>
      <c r="CD4" s="11" t="s">
        <v>36</v>
      </c>
      <c r="CE4" s="11" t="s">
        <v>28</v>
      </c>
      <c r="CF4" s="11" t="s">
        <v>29</v>
      </c>
      <c r="CG4" s="11" t="s">
        <v>30</v>
      </c>
      <c r="CH4" s="11" t="s">
        <v>31</v>
      </c>
      <c r="CI4" s="11" t="s">
        <v>37</v>
      </c>
      <c r="CJ4" s="11" t="s">
        <v>28</v>
      </c>
      <c r="CK4" s="11" t="s">
        <v>29</v>
      </c>
      <c r="CL4" s="11" t="s">
        <v>30</v>
      </c>
      <c r="CM4" s="11" t="s">
        <v>31</v>
      </c>
      <c r="CN4" s="11" t="s">
        <v>37</v>
      </c>
      <c r="CO4" s="11" t="s">
        <v>28</v>
      </c>
      <c r="CP4" s="11" t="s">
        <v>29</v>
      </c>
      <c r="CQ4" s="11" t="s">
        <v>30</v>
      </c>
      <c r="CR4" s="11" t="s">
        <v>31</v>
      </c>
    </row>
    <row r="5" ht="30.75" customHeight="1">
      <c r="A5" s="10"/>
      <c r="B5" s="10"/>
      <c r="C5" s="10"/>
      <c r="D5" s="10"/>
      <c r="E5" s="10"/>
      <c r="F5" s="10"/>
      <c r="G5" s="12" t="s">
        <v>38</v>
      </c>
      <c r="H5" s="12" t="s">
        <v>38</v>
      </c>
      <c r="I5" s="12" t="s">
        <v>38</v>
      </c>
      <c r="J5" s="12" t="s">
        <v>38</v>
      </c>
      <c r="K5" s="12" t="s">
        <v>38</v>
      </c>
      <c r="L5" s="12" t="s">
        <v>38</v>
      </c>
      <c r="M5" s="12" t="s">
        <v>38</v>
      </c>
      <c r="N5" s="12" t="s">
        <v>38</v>
      </c>
      <c r="O5" s="12" t="s">
        <v>38</v>
      </c>
      <c r="P5" s="12" t="s">
        <v>38</v>
      </c>
      <c r="Q5" s="12" t="s">
        <v>38</v>
      </c>
      <c r="R5" s="12" t="s">
        <v>38</v>
      </c>
      <c r="S5" s="12" t="s">
        <v>38</v>
      </c>
      <c r="T5" s="12" t="s">
        <v>38</v>
      </c>
      <c r="U5" s="12" t="s">
        <v>38</v>
      </c>
      <c r="V5" s="12" t="s">
        <v>39</v>
      </c>
      <c r="W5" s="12" t="s">
        <v>39</v>
      </c>
      <c r="X5" s="12" t="s">
        <v>39</v>
      </c>
      <c r="Y5" s="12" t="s">
        <v>39</v>
      </c>
      <c r="Z5" s="12" t="s">
        <v>39</v>
      </c>
      <c r="AA5" s="12" t="s">
        <v>39</v>
      </c>
      <c r="AB5" s="12" t="s">
        <v>39</v>
      </c>
      <c r="AC5" s="12" t="s">
        <v>39</v>
      </c>
      <c r="AD5" s="12" t="s">
        <v>39</v>
      </c>
      <c r="AE5" s="12" t="s">
        <v>39</v>
      </c>
      <c r="AF5" s="12" t="s">
        <v>39</v>
      </c>
      <c r="AG5" s="12" t="s">
        <v>39</v>
      </c>
      <c r="AH5" s="12" t="s">
        <v>39</v>
      </c>
      <c r="AI5" s="12" t="s">
        <v>39</v>
      </c>
      <c r="AJ5" s="12" t="s">
        <v>39</v>
      </c>
      <c r="AK5" s="12" t="s">
        <v>39</v>
      </c>
      <c r="AL5" s="12" t="s">
        <v>39</v>
      </c>
      <c r="AM5" s="12" t="s">
        <v>39</v>
      </c>
      <c r="AN5" s="12" t="s">
        <v>39</v>
      </c>
      <c r="AO5" s="12" t="s">
        <v>39</v>
      </c>
      <c r="AP5" s="12" t="s">
        <v>39</v>
      </c>
      <c r="AQ5" s="12" t="s">
        <v>39</v>
      </c>
      <c r="AR5" s="12" t="s">
        <v>39</v>
      </c>
      <c r="AS5" s="12" t="s">
        <v>39</v>
      </c>
      <c r="AT5" s="12" t="s">
        <v>39</v>
      </c>
      <c r="AU5" s="12" t="s">
        <v>39</v>
      </c>
      <c r="AV5" s="12" t="s">
        <v>39</v>
      </c>
      <c r="AW5" s="12" t="s">
        <v>39</v>
      </c>
      <c r="AX5" s="12" t="s">
        <v>39</v>
      </c>
      <c r="AY5" s="12" t="s">
        <v>39</v>
      </c>
      <c r="AZ5" s="12" t="s">
        <v>39</v>
      </c>
      <c r="BA5" s="12" t="s">
        <v>39</v>
      </c>
      <c r="BB5" s="12" t="s">
        <v>39</v>
      </c>
      <c r="BC5" s="12" t="s">
        <v>39</v>
      </c>
      <c r="BD5" s="12" t="s">
        <v>39</v>
      </c>
      <c r="BE5" s="12" t="s">
        <v>39</v>
      </c>
      <c r="BF5" s="12" t="s">
        <v>39</v>
      </c>
      <c r="BG5" s="12" t="s">
        <v>39</v>
      </c>
      <c r="BH5" s="12" t="s">
        <v>39</v>
      </c>
      <c r="BI5" s="12" t="s">
        <v>39</v>
      </c>
      <c r="BJ5" s="12" t="s">
        <v>39</v>
      </c>
      <c r="BK5" s="12" t="s">
        <v>39</v>
      </c>
      <c r="BL5" s="12" t="s">
        <v>39</v>
      </c>
      <c r="BM5" s="12" t="s">
        <v>39</v>
      </c>
      <c r="BN5" s="12" t="s">
        <v>39</v>
      </c>
      <c r="BO5" s="12" t="s">
        <v>39</v>
      </c>
      <c r="BP5" s="12" t="s">
        <v>39</v>
      </c>
      <c r="BQ5" s="12" t="s">
        <v>39</v>
      </c>
      <c r="BR5" s="12" t="s">
        <v>39</v>
      </c>
      <c r="BS5" s="12" t="s">
        <v>39</v>
      </c>
      <c r="BT5" s="12" t="s">
        <v>39</v>
      </c>
      <c r="BU5" s="12" t="s">
        <v>39</v>
      </c>
      <c r="BV5" s="12" t="s">
        <v>39</v>
      </c>
      <c r="BW5" s="12" t="s">
        <v>39</v>
      </c>
      <c r="BX5" s="12" t="s">
        <v>39</v>
      </c>
      <c r="BY5" s="12" t="s">
        <v>39</v>
      </c>
      <c r="BZ5" s="12" t="s">
        <v>39</v>
      </c>
      <c r="CA5" s="12" t="s">
        <v>39</v>
      </c>
      <c r="CB5" s="12" t="s">
        <v>39</v>
      </c>
      <c r="CC5" s="12" t="s">
        <v>39</v>
      </c>
      <c r="CD5" s="12" t="s">
        <v>39</v>
      </c>
      <c r="CE5" s="12" t="s">
        <v>39</v>
      </c>
      <c r="CF5" s="12" t="s">
        <v>39</v>
      </c>
      <c r="CG5" s="12" t="s">
        <v>39</v>
      </c>
      <c r="CH5" s="12" t="s">
        <v>39</v>
      </c>
      <c r="CI5" s="12" t="s">
        <v>39</v>
      </c>
      <c r="CJ5" s="12" t="s">
        <v>39</v>
      </c>
      <c r="CK5" s="12" t="s">
        <v>39</v>
      </c>
      <c r="CL5" s="12" t="s">
        <v>39</v>
      </c>
      <c r="CM5" s="12" t="s">
        <v>39</v>
      </c>
      <c r="CN5" s="12" t="s">
        <v>39</v>
      </c>
      <c r="CO5" s="12" t="s">
        <v>39</v>
      </c>
      <c r="CP5" s="12" t="s">
        <v>39</v>
      </c>
      <c r="CQ5" s="12" t="s">
        <v>39</v>
      </c>
      <c r="CR5" s="12" t="s">
        <v>39</v>
      </c>
    </row>
    <row r="6">
      <c r="A6" s="13">
        <v>1</v>
      </c>
      <c r="B6" s="14" t="s">
        <v>40</v>
      </c>
      <c r="C6" s="15"/>
      <c r="D6" s="15">
        <f t="shared" ref="D6:AI6" si="0">D7+D8+D9+D23+D31</f>
        <v>2441342.1646130602</v>
      </c>
      <c r="E6" s="15">
        <f t="shared" si="0"/>
        <v>2427452.3608730603</v>
      </c>
      <c r="F6" s="15">
        <f t="shared" si="0"/>
        <v>2944505.7586401948</v>
      </c>
      <c r="G6" s="15">
        <f t="shared" si="0"/>
        <v>23941.227890000002</v>
      </c>
      <c r="H6" s="15">
        <f t="shared" si="0"/>
        <v>2282.3249999999998</v>
      </c>
      <c r="I6" s="15">
        <f t="shared" si="0"/>
        <v>4477.9395199999999</v>
      </c>
      <c r="J6" s="15">
        <f t="shared" si="0"/>
        <v>13379.50405</v>
      </c>
      <c r="K6" s="15">
        <f t="shared" si="0"/>
        <v>3801.4593199999999</v>
      </c>
      <c r="L6" s="15">
        <f t="shared" si="0"/>
        <v>15139.083890000002</v>
      </c>
      <c r="M6" s="15">
        <f t="shared" si="0"/>
        <v>0</v>
      </c>
      <c r="N6" s="15">
        <f t="shared" si="0"/>
        <v>527.60000000000002</v>
      </c>
      <c r="O6" s="15">
        <f t="shared" si="0"/>
        <v>3095</v>
      </c>
      <c r="P6" s="15">
        <f t="shared" si="0"/>
        <v>11516.483890000001</v>
      </c>
      <c r="Q6" s="15">
        <f t="shared" si="0"/>
        <v>133091.28587399999</v>
      </c>
      <c r="R6" s="15">
        <f t="shared" si="0"/>
        <v>54365.021792</v>
      </c>
      <c r="S6" s="15">
        <f t="shared" si="0"/>
        <v>22483.782265999995</v>
      </c>
      <c r="T6" s="15">
        <f t="shared" si="0"/>
        <v>36372.214436000002</v>
      </c>
      <c r="U6" s="15">
        <f t="shared" si="0"/>
        <v>19870.267380000001</v>
      </c>
      <c r="V6" s="15">
        <f>V7+V8+V9+V23+V31</f>
        <v>57879.920221764289</v>
      </c>
      <c r="W6" s="15">
        <f t="shared" si="0"/>
        <v>2642.3049999999998</v>
      </c>
      <c r="X6" s="15">
        <f t="shared" si="0"/>
        <v>14995.586765</v>
      </c>
      <c r="Y6" s="15">
        <f t="shared" si="0"/>
        <v>38182.543456764295</v>
      </c>
      <c r="Z6" s="15">
        <f t="shared" si="0"/>
        <v>2059.4850000000001</v>
      </c>
      <c r="AA6" s="15">
        <f t="shared" si="0"/>
        <v>48971.672221764296</v>
      </c>
      <c r="AB6" s="15">
        <f t="shared" si="0"/>
        <v>0</v>
      </c>
      <c r="AC6" s="15">
        <f t="shared" si="0"/>
        <v>10049.559999999999</v>
      </c>
      <c r="AD6" s="15">
        <f t="shared" si="0"/>
        <v>14500.952063299999</v>
      </c>
      <c r="AE6" s="15">
        <f t="shared" si="0"/>
        <v>24421.160158464299</v>
      </c>
      <c r="AF6" s="15">
        <f t="shared" si="0"/>
        <v>133907.93686595999</v>
      </c>
      <c r="AG6" s="15">
        <f t="shared" si="0"/>
        <v>20441.10498</v>
      </c>
      <c r="AH6" s="15">
        <f t="shared" si="0"/>
        <v>44904.919387999995</v>
      </c>
      <c r="AI6" s="15">
        <f t="shared" si="0"/>
        <v>48095.615227959999</v>
      </c>
      <c r="AJ6" s="15">
        <f t="shared" ref="AJ6:BO6" si="1">AJ7+AJ8+AJ9+AJ23+AJ31</f>
        <v>20466.297270000003</v>
      </c>
      <c r="AK6" s="15">
        <f t="shared" si="1"/>
        <v>58532.434662222375</v>
      </c>
      <c r="AL6" s="15">
        <f t="shared" si="1"/>
        <v>15042.15</v>
      </c>
      <c r="AM6" s="15">
        <f t="shared" si="1"/>
        <v>2562.1361666666667</v>
      </c>
      <c r="AN6" s="15">
        <f t="shared" si="1"/>
        <v>39000.999495555705</v>
      </c>
      <c r="AO6" s="15">
        <f t="shared" si="1"/>
        <v>1927.1489999999999</v>
      </c>
      <c r="AP6" s="15">
        <f t="shared" si="1"/>
        <v>38101.767662222373</v>
      </c>
      <c r="AQ6" s="15">
        <f t="shared" si="1"/>
        <v>0</v>
      </c>
      <c r="AR6" s="15">
        <f t="shared" si="1"/>
        <v>564.08916666666664</v>
      </c>
      <c r="AS6" s="15">
        <f t="shared" si="1"/>
        <v>2586</v>
      </c>
      <c r="AT6" s="15">
        <f t="shared" si="1"/>
        <v>34951.678495555709</v>
      </c>
      <c r="AU6" s="15">
        <f t="shared" si="1"/>
        <v>142917.70272694685</v>
      </c>
      <c r="AV6" s="15">
        <f t="shared" si="1"/>
        <v>36045.495269999999</v>
      </c>
      <c r="AW6" s="15">
        <f t="shared" si="1"/>
        <v>21811.85153</v>
      </c>
      <c r="AX6" s="15">
        <f t="shared" si="1"/>
        <v>64010.48899694685</v>
      </c>
      <c r="AY6" s="15">
        <f t="shared" si="1"/>
        <v>21049.86693</v>
      </c>
      <c r="AZ6" s="15">
        <f t="shared" si="1"/>
        <v>26994.372568648236</v>
      </c>
      <c r="BA6" s="15">
        <f t="shared" si="1"/>
        <v>3710.0599999999999</v>
      </c>
      <c r="BB6" s="15">
        <f t="shared" si="1"/>
        <v>5847.0329999999994</v>
      </c>
      <c r="BC6" s="15">
        <f t="shared" si="1"/>
        <v>15670.695568648234</v>
      </c>
      <c r="BD6" s="15">
        <f t="shared" si="1"/>
        <v>1766.5840000000001</v>
      </c>
      <c r="BE6" s="15">
        <f t="shared" si="1"/>
        <v>19675.565568648235</v>
      </c>
      <c r="BF6" s="15">
        <f t="shared" si="1"/>
        <v>1820</v>
      </c>
      <c r="BG6" s="15">
        <f t="shared" si="1"/>
        <v>3995</v>
      </c>
      <c r="BH6" s="15">
        <f t="shared" si="1"/>
        <v>602.86929733333341</v>
      </c>
      <c r="BI6" s="15">
        <f t="shared" si="1"/>
        <v>13257.696271314901</v>
      </c>
      <c r="BJ6" s="15">
        <f t="shared" si="1"/>
        <v>1647952.1873023778</v>
      </c>
      <c r="BK6" s="15">
        <f t="shared" si="1"/>
        <v>864871.19613000005</v>
      </c>
      <c r="BL6" s="15">
        <f t="shared" si="1"/>
        <v>27239.882786800001</v>
      </c>
      <c r="BM6" s="15">
        <f t="shared" si="1"/>
        <v>37581.391555577895</v>
      </c>
      <c r="BN6" s="15">
        <f t="shared" si="1"/>
        <v>718259.71683000005</v>
      </c>
      <c r="BO6" s="15">
        <f t="shared" si="1"/>
        <v>1311686.2477304253</v>
      </c>
      <c r="BP6" s="15">
        <f t="shared" ref="BP6:CR6" si="2">BP7+BP8+BP9+BP23+BP31</f>
        <v>1280357.8957350003</v>
      </c>
      <c r="BQ6" s="15">
        <f t="shared" si="2"/>
        <v>1676.155</v>
      </c>
      <c r="BR6" s="15">
        <f t="shared" si="2"/>
        <v>28077.7409954252</v>
      </c>
      <c r="BS6" s="15">
        <f t="shared" si="2"/>
        <v>1574.4559999999999</v>
      </c>
      <c r="BT6" s="15">
        <f t="shared" si="2"/>
        <v>1376420.8244704253</v>
      </c>
      <c r="BU6" s="15">
        <f t="shared" si="2"/>
        <v>1349969.3184750001</v>
      </c>
      <c r="BV6" s="15">
        <f t="shared" si="2"/>
        <v>0</v>
      </c>
      <c r="BW6" s="15">
        <f t="shared" si="2"/>
        <v>0</v>
      </c>
      <c r="BX6" s="15">
        <f t="shared" si="2"/>
        <v>26451.505995425199</v>
      </c>
      <c r="BY6" s="15">
        <f t="shared" si="2"/>
        <v>120001.86992451031</v>
      </c>
      <c r="BZ6" s="15">
        <f t="shared" si="2"/>
        <v>21566.322029999999</v>
      </c>
      <c r="CA6" s="15">
        <f t="shared" si="2"/>
        <v>22291.894499999999</v>
      </c>
      <c r="CB6" s="15">
        <f t="shared" si="2"/>
        <v>53973.7976945103</v>
      </c>
      <c r="CC6" s="15">
        <f t="shared" si="2"/>
        <v>22169.8557</v>
      </c>
      <c r="CD6" s="15">
        <f t="shared" si="2"/>
        <v>39970.157800000001</v>
      </c>
      <c r="CE6" s="15">
        <f t="shared" si="2"/>
        <v>1521.365</v>
      </c>
      <c r="CF6" s="15">
        <f t="shared" si="2"/>
        <v>1466.9300000000001</v>
      </c>
      <c r="CG6" s="15">
        <f t="shared" si="2"/>
        <v>35634.799800000001</v>
      </c>
      <c r="CH6" s="15">
        <f t="shared" si="2"/>
        <v>1347.0630000000001</v>
      </c>
      <c r="CI6" s="15">
        <f t="shared" si="2"/>
        <v>34226.750800000002</v>
      </c>
      <c r="CJ6" s="15">
        <f t="shared" si="2"/>
        <v>0</v>
      </c>
      <c r="CK6" s="15">
        <f t="shared" si="2"/>
        <v>0</v>
      </c>
      <c r="CL6" s="15">
        <f t="shared" si="2"/>
        <v>0</v>
      </c>
      <c r="CM6" s="15">
        <f t="shared" si="2"/>
        <v>34226.750800000002</v>
      </c>
      <c r="CN6" s="15">
        <f t="shared" si="2"/>
        <v>131496.39285</v>
      </c>
      <c r="CO6" s="15">
        <f t="shared" si="2"/>
        <v>22106.146499999999</v>
      </c>
      <c r="CP6" s="15">
        <f t="shared" si="2"/>
        <v>22844.214329999999</v>
      </c>
      <c r="CQ6" s="15">
        <f t="shared" si="2"/>
        <v>63845.658090000004</v>
      </c>
      <c r="CR6" s="15">
        <f t="shared" si="2"/>
        <v>22700.373930000002</v>
      </c>
    </row>
    <row r="7">
      <c r="A7" s="16" t="s">
        <v>41</v>
      </c>
      <c r="B7" s="17" t="s">
        <v>42</v>
      </c>
      <c r="C7" s="16" t="s">
        <v>43</v>
      </c>
      <c r="D7" s="16">
        <f>908.8065*1000</f>
        <v>908806.5</v>
      </c>
      <c r="E7" s="16">
        <v>908448</v>
      </c>
      <c r="F7" s="16">
        <v>1090090.9258063999</v>
      </c>
      <c r="G7" s="18">
        <f t="shared" ref="G7:G8" si="3">H7+I7+J7+K7</f>
        <v>0</v>
      </c>
      <c r="H7" s="18"/>
      <c r="I7" s="18"/>
      <c r="J7" s="18"/>
      <c r="K7" s="18"/>
      <c r="L7" s="18">
        <f t="shared" ref="L7:L8" si="4">M7+N7+O7+P7</f>
        <v>0</v>
      </c>
      <c r="M7" s="18"/>
      <c r="N7" s="18"/>
      <c r="O7" s="18"/>
      <c r="P7" s="18"/>
      <c r="Q7" s="19">
        <f>SUM(R7:U7)</f>
        <v>68379.66102</v>
      </c>
      <c r="R7" s="18">
        <v>16568.644079999998</v>
      </c>
      <c r="S7" s="18">
        <v>17270.338979999997</v>
      </c>
      <c r="T7" s="18">
        <v>17270.33898</v>
      </c>
      <c r="U7" s="18">
        <v>17270.33898</v>
      </c>
      <c r="V7" s="18">
        <f t="shared" ref="V7:V8" si="5">W7+X7+Y7+Z7</f>
        <v>0</v>
      </c>
      <c r="W7" s="18"/>
      <c r="X7" s="18"/>
      <c r="Y7" s="18"/>
      <c r="Z7" s="18"/>
      <c r="AA7" s="18">
        <f t="shared" ref="AA7:AA8" si="6">AB7+AC7+AD7+AE7</f>
        <v>0</v>
      </c>
      <c r="AB7" s="18"/>
      <c r="AC7" s="18"/>
      <c r="AD7" s="18"/>
      <c r="AE7" s="18"/>
      <c r="AF7" s="19">
        <f>SUM(AG7:AJ7)</f>
        <v>71255.084789999994</v>
      </c>
      <c r="AG7" s="18">
        <v>17270.33898</v>
      </c>
      <c r="AH7" s="18">
        <v>17994.915270000001</v>
      </c>
      <c r="AI7" s="18">
        <v>17994.915270000001</v>
      </c>
      <c r="AJ7" s="18">
        <v>17994.915270000001</v>
      </c>
      <c r="AK7" s="18">
        <f t="shared" ref="AK7:AK8" si="7">AL7+AM7+AN7+AO7</f>
        <v>0</v>
      </c>
      <c r="AL7" s="18"/>
      <c r="AM7" s="18"/>
      <c r="AN7" s="18"/>
      <c r="AO7" s="18"/>
      <c r="AP7" s="18">
        <f t="shared" ref="AP7:AP8" si="8">AQ7+AR7+AS7+AT7</f>
        <v>0</v>
      </c>
      <c r="AQ7" s="18"/>
      <c r="AR7" s="18"/>
      <c r="AS7" s="18"/>
      <c r="AT7" s="18"/>
      <c r="AU7" s="19">
        <f>SUM(AV7:AY7)</f>
        <v>74206.77966</v>
      </c>
      <c r="AV7" s="18">
        <v>17994.915270000001</v>
      </c>
      <c r="AW7" s="18">
        <v>18737.288130000001</v>
      </c>
      <c r="AX7" s="18">
        <v>18737.288130000001</v>
      </c>
      <c r="AY7" s="18">
        <v>18737.288130000001</v>
      </c>
      <c r="AZ7" s="18">
        <f t="shared" ref="AZ7:AZ8" si="9">BA7+BB7+BC7+BD7</f>
        <v>0</v>
      </c>
      <c r="BA7" s="18"/>
      <c r="BB7" s="18"/>
      <c r="BC7" s="18"/>
      <c r="BD7" s="18"/>
      <c r="BE7" s="18">
        <f t="shared" ref="BE7:BE8" si="10">BF7+BG7+BH7+BI7</f>
        <v>0</v>
      </c>
      <c r="BF7" s="18"/>
      <c r="BG7" s="18"/>
      <c r="BH7" s="18"/>
      <c r="BI7" s="18"/>
      <c r="BJ7" s="19">
        <f>SUM(BK7:BN7)</f>
        <v>77237.288219999988</v>
      </c>
      <c r="BK7" s="18">
        <v>18737.288130000001</v>
      </c>
      <c r="BL7" s="18">
        <v>19500.000029999999</v>
      </c>
      <c r="BM7" s="18">
        <v>19500.000029999999</v>
      </c>
      <c r="BN7" s="18">
        <v>19500.000029999999</v>
      </c>
      <c r="BO7" s="18">
        <f t="shared" ref="BO7:BO8" si="11">BP7+BQ7+BR7+BS7</f>
        <v>0</v>
      </c>
      <c r="BP7" s="18"/>
      <c r="BQ7" s="18"/>
      <c r="BR7" s="18"/>
      <c r="BS7" s="18"/>
      <c r="BT7" s="18">
        <f>BU7+BV7+BW7+BX7</f>
        <v>0</v>
      </c>
      <c r="BU7" s="18"/>
      <c r="BV7" s="18"/>
      <c r="BW7" s="18"/>
      <c r="BX7" s="18"/>
      <c r="BY7" s="19">
        <f>SUM(BZ7:CC7)</f>
        <v>80341.525529999999</v>
      </c>
      <c r="BZ7" s="18">
        <v>19500.000029999999</v>
      </c>
      <c r="CA7" s="18">
        <v>20280.5085</v>
      </c>
      <c r="CB7" s="18">
        <v>20280.5085</v>
      </c>
      <c r="CC7" s="18">
        <v>20280.5085</v>
      </c>
      <c r="CD7" s="18">
        <f t="shared" ref="CD7:CD8" si="12">CE7+CF7+CG7+CH7</f>
        <v>0</v>
      </c>
      <c r="CE7" s="18"/>
      <c r="CF7" s="18"/>
      <c r="CG7" s="18"/>
      <c r="CH7" s="18"/>
      <c r="CI7" s="18">
        <f t="shared" ref="CI7:CI8" si="13">CJ7+CK7+CL7+CM7</f>
        <v>0</v>
      </c>
      <c r="CJ7" s="18"/>
      <c r="CK7" s="18"/>
      <c r="CL7" s="18"/>
      <c r="CM7" s="18"/>
      <c r="CN7" s="19">
        <f>SUM(CO7:CR7)</f>
        <v>83532.20349</v>
      </c>
      <c r="CO7" s="18">
        <v>20280.5085</v>
      </c>
      <c r="CP7" s="18">
        <v>21083.89833</v>
      </c>
      <c r="CQ7" s="18">
        <v>21083.89833</v>
      </c>
      <c r="CR7" s="18">
        <v>21083.89833</v>
      </c>
    </row>
    <row r="8">
      <c r="A8" s="16" t="s">
        <v>44</v>
      </c>
      <c r="B8" s="17" t="s">
        <v>45</v>
      </c>
      <c r="C8" s="16" t="s">
        <v>46</v>
      </c>
      <c r="D8" s="16">
        <f>L8+AA8+AP8+BE8+BT8+CI8</f>
        <v>0</v>
      </c>
      <c r="E8" s="16">
        <f>G8+V8+AK8+AZ8+BO8+CD8</f>
        <v>44789.054000000004</v>
      </c>
      <c r="F8" s="16">
        <f>Q8+AF8+AU8+BJ8+BY8+CN8</f>
        <v>53746.864799999996</v>
      </c>
      <c r="G8" s="18">
        <f t="shared" si="3"/>
        <v>8802.1440000000002</v>
      </c>
      <c r="H8" s="18">
        <v>2232.3249999999998</v>
      </c>
      <c r="I8" s="18">
        <v>2212.9029999999998</v>
      </c>
      <c r="J8" s="18">
        <v>2190.3090000000002</v>
      </c>
      <c r="K8" s="18">
        <v>2166.607</v>
      </c>
      <c r="L8" s="18">
        <f t="shared" si="4"/>
        <v>0</v>
      </c>
      <c r="M8" s="18"/>
      <c r="N8" s="18"/>
      <c r="O8" s="18"/>
      <c r="P8" s="18"/>
      <c r="Q8" s="19">
        <f>R8+S8+T8+U8</f>
        <v>10562.5728</v>
      </c>
      <c r="R8" s="18">
        <v>2678.79</v>
      </c>
      <c r="S8" s="18">
        <v>2655.4836</v>
      </c>
      <c r="T8" s="18">
        <v>2628.3707999999997</v>
      </c>
      <c r="U8" s="18">
        <v>2599.9283999999998</v>
      </c>
      <c r="V8" s="18">
        <f t="shared" si="5"/>
        <v>8408.2479999999996</v>
      </c>
      <c r="W8" s="18">
        <v>2142.3049999999998</v>
      </c>
      <c r="X8" s="18">
        <v>2117.3870000000002</v>
      </c>
      <c r="Y8" s="18">
        <v>2089.0709999999999</v>
      </c>
      <c r="Z8" s="18">
        <v>2059.4850000000001</v>
      </c>
      <c r="AA8" s="18">
        <f t="shared" si="6"/>
        <v>0</v>
      </c>
      <c r="AB8" s="18"/>
      <c r="AC8" s="18"/>
      <c r="AD8" s="18"/>
      <c r="AE8" s="18"/>
      <c r="AF8" s="19">
        <f>AG8+AH8+AI8+AJ8</f>
        <v>10089.8976</v>
      </c>
      <c r="AG8" s="18">
        <v>2570.7659999999996</v>
      </c>
      <c r="AH8" s="18">
        <v>2540.8643999999999</v>
      </c>
      <c r="AI8" s="18">
        <v>2506.8851999999997</v>
      </c>
      <c r="AJ8" s="18">
        <v>2471.3820000000001</v>
      </c>
      <c r="AK8" s="18">
        <f t="shared" si="7"/>
        <v>7917.6669999999995</v>
      </c>
      <c r="AL8" s="18">
        <v>2029.1500000000001</v>
      </c>
      <c r="AM8" s="18">
        <v>1998.047</v>
      </c>
      <c r="AN8" s="18">
        <v>1963.3209999999999</v>
      </c>
      <c r="AO8" s="18">
        <v>1927.1489999999999</v>
      </c>
      <c r="AP8" s="18">
        <f t="shared" si="8"/>
        <v>0</v>
      </c>
      <c r="AQ8" s="18"/>
      <c r="AR8" s="18"/>
      <c r="AS8" s="18"/>
      <c r="AT8" s="18"/>
      <c r="AU8" s="19">
        <f>AV8+AW8+AX8+AY8</f>
        <v>9501.2003999999979</v>
      </c>
      <c r="AV8" s="18">
        <v>2434.98</v>
      </c>
      <c r="AW8" s="18">
        <v>2397.6563999999998</v>
      </c>
      <c r="AX8" s="18">
        <v>2355.9851999999996</v>
      </c>
      <c r="AY8" s="18">
        <v>2312.5787999999998</v>
      </c>
      <c r="AZ8" s="18">
        <f t="shared" si="9"/>
        <v>7318.8069999999998</v>
      </c>
      <c r="BA8" s="18">
        <v>1890.0599999999999</v>
      </c>
      <c r="BB8" s="18">
        <v>1852.0329999999999</v>
      </c>
      <c r="BC8" s="18">
        <v>1810.1300000000001</v>
      </c>
      <c r="BD8" s="18">
        <v>1766.5840000000001</v>
      </c>
      <c r="BE8" s="18">
        <f t="shared" si="10"/>
        <v>0</v>
      </c>
      <c r="BF8" s="18"/>
      <c r="BG8" s="18"/>
      <c r="BH8" s="18"/>
      <c r="BI8" s="18"/>
      <c r="BJ8" s="19">
        <f>BK8+BL8+BM8+BN8</f>
        <v>8782.5684000000001</v>
      </c>
      <c r="BK8" s="18">
        <v>2268.0719999999997</v>
      </c>
      <c r="BL8" s="18">
        <v>2222.4395999999997</v>
      </c>
      <c r="BM8" s="18">
        <v>2172.1559999999999</v>
      </c>
      <c r="BN8" s="18">
        <v>2119.9007999999999</v>
      </c>
      <c r="BO8" s="18">
        <f t="shared" si="11"/>
        <v>6598.7809999999999</v>
      </c>
      <c r="BP8" s="18">
        <v>1721.9349999999999</v>
      </c>
      <c r="BQ8" s="18">
        <v>1676.155</v>
      </c>
      <c r="BR8" s="18">
        <v>1626.2349999999999</v>
      </c>
      <c r="BS8" s="18">
        <v>1574.4559999999999</v>
      </c>
      <c r="BT8" s="18">
        <v>0</v>
      </c>
      <c r="BU8" s="18"/>
      <c r="BV8" s="18"/>
      <c r="BW8" s="18"/>
      <c r="BX8" s="18"/>
      <c r="BY8" s="19">
        <f>BZ8+CA8+CB8+CC8</f>
        <v>7918.5371999999988</v>
      </c>
      <c r="BZ8" s="18">
        <v>2066.3219999999997</v>
      </c>
      <c r="CA8" s="18">
        <v>2011.386</v>
      </c>
      <c r="CB8" s="18">
        <v>1951.4819999999997</v>
      </c>
      <c r="CC8" s="18">
        <v>1889.3471999999997</v>
      </c>
      <c r="CD8" s="18">
        <f t="shared" si="12"/>
        <v>5743.4070000000002</v>
      </c>
      <c r="CE8" s="18">
        <v>1521.365</v>
      </c>
      <c r="CF8" s="18">
        <v>1466.9300000000001</v>
      </c>
      <c r="CG8" s="18">
        <v>1408.049</v>
      </c>
      <c r="CH8" s="18">
        <v>1347.0630000000001</v>
      </c>
      <c r="CI8" s="18">
        <f t="shared" si="13"/>
        <v>0</v>
      </c>
      <c r="CJ8" s="18"/>
      <c r="CK8" s="18"/>
      <c r="CL8" s="18"/>
      <c r="CM8" s="18"/>
      <c r="CN8" s="19">
        <f>CO8+CP8+CQ8+CR8</f>
        <v>6892.0883999999996</v>
      </c>
      <c r="CO8" s="18">
        <v>1825.6379999999999</v>
      </c>
      <c r="CP8" s="18">
        <v>1760.316</v>
      </c>
      <c r="CQ8" s="18">
        <v>1689.6587999999999</v>
      </c>
      <c r="CR8" s="18">
        <v>1616.4756</v>
      </c>
    </row>
    <row r="9">
      <c r="A9" s="13" t="s">
        <v>47</v>
      </c>
      <c r="B9" s="14" t="s">
        <v>48</v>
      </c>
      <c r="C9" s="15"/>
      <c r="D9" s="15">
        <f t="shared" ref="D9:AI9" si="14">SUM(D10:D22)</f>
        <v>13162.554657299999</v>
      </c>
      <c r="E9" s="15">
        <f t="shared" si="14"/>
        <v>13162.554657299999</v>
      </c>
      <c r="F9" s="15">
        <f t="shared" si="14"/>
        <v>15795.065588759997</v>
      </c>
      <c r="G9" s="15">
        <f t="shared" si="14"/>
        <v>3622.5999999999999</v>
      </c>
      <c r="H9" s="15">
        <f t="shared" si="14"/>
        <v>0</v>
      </c>
      <c r="I9" s="15">
        <f t="shared" si="14"/>
        <v>527.60000000000002</v>
      </c>
      <c r="J9" s="15">
        <f t="shared" si="14"/>
        <v>3095</v>
      </c>
      <c r="K9" s="15">
        <f t="shared" si="14"/>
        <v>0</v>
      </c>
      <c r="L9" s="15">
        <f t="shared" si="14"/>
        <v>3622.5999999999999</v>
      </c>
      <c r="M9" s="15">
        <f t="shared" si="14"/>
        <v>0</v>
      </c>
      <c r="N9" s="15">
        <f t="shared" si="14"/>
        <v>527.60000000000002</v>
      </c>
      <c r="O9" s="15">
        <f t="shared" si="14"/>
        <v>3095</v>
      </c>
      <c r="P9" s="15">
        <f t="shared" si="14"/>
        <v>0</v>
      </c>
      <c r="Q9" s="15">
        <f t="shared" si="14"/>
        <v>4347.1199999999999</v>
      </c>
      <c r="R9" s="15">
        <f t="shared" si="14"/>
        <v>0</v>
      </c>
      <c r="S9" s="15">
        <f t="shared" si="14"/>
        <v>633.11999999999989</v>
      </c>
      <c r="T9" s="15">
        <f t="shared" si="14"/>
        <v>3714</v>
      </c>
      <c r="U9" s="15">
        <f t="shared" si="14"/>
        <v>0</v>
      </c>
      <c r="V9" s="15">
        <f t="shared" si="14"/>
        <v>4377.9961932999995</v>
      </c>
      <c r="W9" s="15">
        <f t="shared" si="14"/>
        <v>0</v>
      </c>
      <c r="X9" s="15">
        <f t="shared" si="14"/>
        <v>2828.6397649999994</v>
      </c>
      <c r="Y9" s="15">
        <f t="shared" si="14"/>
        <v>1549.3564282999998</v>
      </c>
      <c r="Z9" s="15">
        <f t="shared" si="14"/>
        <v>0</v>
      </c>
      <c r="AA9" s="15">
        <f t="shared" si="14"/>
        <v>4377.9961932999995</v>
      </c>
      <c r="AB9" s="15">
        <f t="shared" si="14"/>
        <v>0</v>
      </c>
      <c r="AC9" s="15">
        <f t="shared" si="14"/>
        <v>0</v>
      </c>
      <c r="AD9" s="15">
        <f t="shared" si="14"/>
        <v>4377.9961932999995</v>
      </c>
      <c r="AE9" s="15">
        <f t="shared" si="14"/>
        <v>0</v>
      </c>
      <c r="AF9" s="15">
        <f t="shared" si="14"/>
        <v>5253.5954319599987</v>
      </c>
      <c r="AG9" s="15">
        <f t="shared" si="14"/>
        <v>0</v>
      </c>
      <c r="AH9" s="15">
        <f t="shared" si="14"/>
        <v>1499.2977179999998</v>
      </c>
      <c r="AI9" s="15">
        <f t="shared" si="14"/>
        <v>3754.2977139599998</v>
      </c>
      <c r="AJ9" s="15">
        <f t="shared" ref="AJ9:BO9" si="15">SUM(AJ10:AJ22)</f>
        <v>0</v>
      </c>
      <c r="AK9" s="15">
        <f t="shared" si="15"/>
        <v>564.08916666666664</v>
      </c>
      <c r="AL9" s="15">
        <f t="shared" si="15"/>
        <v>0</v>
      </c>
      <c r="AM9" s="15">
        <f t="shared" si="15"/>
        <v>564.08916666666664</v>
      </c>
      <c r="AN9" s="15">
        <f t="shared" si="15"/>
        <v>0</v>
      </c>
      <c r="AO9" s="15">
        <f t="shared" si="15"/>
        <v>0</v>
      </c>
      <c r="AP9" s="15">
        <f t="shared" si="15"/>
        <v>564.08916666666664</v>
      </c>
      <c r="AQ9" s="15">
        <f t="shared" si="15"/>
        <v>0</v>
      </c>
      <c r="AR9" s="15">
        <f t="shared" si="15"/>
        <v>564.08916666666664</v>
      </c>
      <c r="AS9" s="15">
        <f t="shared" si="15"/>
        <v>0</v>
      </c>
      <c r="AT9" s="15">
        <f t="shared" si="15"/>
        <v>0</v>
      </c>
      <c r="AU9" s="15">
        <f t="shared" si="15"/>
        <v>676.90699999999993</v>
      </c>
      <c r="AV9" s="15">
        <f t="shared" si="15"/>
        <v>0</v>
      </c>
      <c r="AW9" s="15">
        <f t="shared" si="15"/>
        <v>676.90699999999993</v>
      </c>
      <c r="AX9" s="15">
        <f t="shared" si="15"/>
        <v>0</v>
      </c>
      <c r="AY9" s="15">
        <f t="shared" si="15"/>
        <v>0</v>
      </c>
      <c r="AZ9" s="15">
        <f t="shared" si="15"/>
        <v>4597.8692973333336</v>
      </c>
      <c r="BA9" s="15">
        <f t="shared" si="15"/>
        <v>0</v>
      </c>
      <c r="BB9" s="15">
        <f t="shared" si="15"/>
        <v>3995</v>
      </c>
      <c r="BC9" s="15">
        <f t="shared" si="15"/>
        <v>602.86929733333341</v>
      </c>
      <c r="BD9" s="15">
        <f t="shared" si="15"/>
        <v>0</v>
      </c>
      <c r="BE9" s="15">
        <f t="shared" si="15"/>
        <v>4597.8692973333336</v>
      </c>
      <c r="BF9" s="15">
        <f t="shared" si="15"/>
        <v>0</v>
      </c>
      <c r="BG9" s="15">
        <f t="shared" si="15"/>
        <v>3995</v>
      </c>
      <c r="BH9" s="15">
        <f t="shared" si="15"/>
        <v>602.86929733333341</v>
      </c>
      <c r="BI9" s="15">
        <f t="shared" si="15"/>
        <v>0</v>
      </c>
      <c r="BJ9" s="15">
        <f t="shared" si="15"/>
        <v>5517.4431568</v>
      </c>
      <c r="BK9" s="15">
        <f t="shared" si="15"/>
        <v>0</v>
      </c>
      <c r="BL9" s="15">
        <f t="shared" si="15"/>
        <v>5517.4431568</v>
      </c>
      <c r="BM9" s="15">
        <f t="shared" si="15"/>
        <v>0</v>
      </c>
      <c r="BN9" s="15">
        <f t="shared" si="15"/>
        <v>0</v>
      </c>
      <c r="BO9" s="15">
        <f t="shared" si="15"/>
        <v>0</v>
      </c>
      <c r="BP9" s="15">
        <f t="shared" ref="BP9:CR9" si="16">SUM(BP10:BP22)</f>
        <v>0</v>
      </c>
      <c r="BQ9" s="15">
        <f t="shared" si="16"/>
        <v>0</v>
      </c>
      <c r="BR9" s="15">
        <f t="shared" si="16"/>
        <v>0</v>
      </c>
      <c r="BS9" s="15">
        <f t="shared" si="16"/>
        <v>0</v>
      </c>
      <c r="BT9" s="15">
        <f t="shared" si="16"/>
        <v>0</v>
      </c>
      <c r="BU9" s="15">
        <f t="shared" si="16"/>
        <v>0</v>
      </c>
      <c r="BV9" s="15">
        <f t="shared" si="16"/>
        <v>0</v>
      </c>
      <c r="BW9" s="15">
        <f t="shared" si="16"/>
        <v>0</v>
      </c>
      <c r="BX9" s="15">
        <f t="shared" si="16"/>
        <v>0</v>
      </c>
      <c r="BY9" s="15">
        <f t="shared" si="16"/>
        <v>0</v>
      </c>
      <c r="BZ9" s="15">
        <f t="shared" si="16"/>
        <v>0</v>
      </c>
      <c r="CA9" s="15">
        <f t="shared" si="16"/>
        <v>0</v>
      </c>
      <c r="CB9" s="15">
        <f t="shared" si="16"/>
        <v>0</v>
      </c>
      <c r="CC9" s="15">
        <f t="shared" si="16"/>
        <v>0</v>
      </c>
      <c r="CD9" s="15">
        <f t="shared" si="16"/>
        <v>0</v>
      </c>
      <c r="CE9" s="15">
        <f t="shared" si="16"/>
        <v>0</v>
      </c>
      <c r="CF9" s="15">
        <f t="shared" si="16"/>
        <v>0</v>
      </c>
      <c r="CG9" s="15">
        <f t="shared" si="16"/>
        <v>0</v>
      </c>
      <c r="CH9" s="15">
        <f t="shared" si="16"/>
        <v>0</v>
      </c>
      <c r="CI9" s="15">
        <f t="shared" si="16"/>
        <v>0</v>
      </c>
      <c r="CJ9" s="15">
        <f t="shared" si="16"/>
        <v>0</v>
      </c>
      <c r="CK9" s="15">
        <f t="shared" si="16"/>
        <v>0</v>
      </c>
      <c r="CL9" s="15">
        <f t="shared" si="16"/>
        <v>0</v>
      </c>
      <c r="CM9" s="15">
        <f t="shared" si="16"/>
        <v>0</v>
      </c>
      <c r="CN9" s="15">
        <f t="shared" si="16"/>
        <v>0</v>
      </c>
      <c r="CO9" s="15">
        <f t="shared" si="16"/>
        <v>0</v>
      </c>
      <c r="CP9" s="15">
        <f t="shared" si="16"/>
        <v>0</v>
      </c>
      <c r="CQ9" s="15">
        <f t="shared" si="16"/>
        <v>0</v>
      </c>
      <c r="CR9" s="15">
        <f t="shared" si="16"/>
        <v>0</v>
      </c>
    </row>
    <row r="10" ht="42.75">
      <c r="A10" s="20" t="s">
        <v>49</v>
      </c>
      <c r="B10" s="17" t="s">
        <v>50</v>
      </c>
      <c r="C10" s="16" t="s">
        <v>51</v>
      </c>
      <c r="D10" s="16">
        <f t="shared" ref="D10:D22" si="17">L10+AA10+AP10+BE10+BT10+CI10</f>
        <v>654.11324999999999</v>
      </c>
      <c r="E10" s="16">
        <f t="shared" ref="E10:E22" si="18">G10+V10+AK10+AZ10+BO10+CD10</f>
        <v>654.11324999999999</v>
      </c>
      <c r="F10" s="16">
        <f t="shared" ref="F10:F22" si="19">Q10+AF10+AU10+BJ10+BY10+CN10</f>
        <v>784.93589999999995</v>
      </c>
      <c r="G10" s="21">
        <f t="shared" ref="G10:G22" si="20">H10+I10+J10+K10</f>
        <v>0</v>
      </c>
      <c r="H10" s="21"/>
      <c r="I10" s="21"/>
      <c r="J10" s="21"/>
      <c r="K10" s="21"/>
      <c r="L10" s="21">
        <f t="shared" ref="L10:L22" si="21">M10+N10+O10+P10</f>
        <v>0</v>
      </c>
      <c r="M10" s="21"/>
      <c r="N10" s="21">
        <f t="shared" ref="N10:N11" si="22">I10</f>
        <v>0</v>
      </c>
      <c r="O10" s="21"/>
      <c r="P10" s="21"/>
      <c r="Q10" s="19">
        <f t="shared" ref="Q10:Q22" si="23">R10+S10+T10+U10</f>
        <v>0</v>
      </c>
      <c r="R10" s="21"/>
      <c r="S10" s="21">
        <f>N10*1.2</f>
        <v>0</v>
      </c>
      <c r="T10" s="21"/>
      <c r="U10" s="21"/>
      <c r="V10" s="21">
        <f t="shared" ref="V10:V22" si="24">W10+X10+Y10+Z10</f>
        <v>654.11324999999999</v>
      </c>
      <c r="W10" s="21"/>
      <c r="X10" s="21">
        <v>654.11324999999999</v>
      </c>
      <c r="Y10" s="21"/>
      <c r="Z10" s="21"/>
      <c r="AA10" s="21">
        <f t="shared" ref="AA10:AA22" si="25">AB10+AC10+AD10+AE10</f>
        <v>654.11324999999999</v>
      </c>
      <c r="AB10" s="21"/>
      <c r="AC10" s="21"/>
      <c r="AD10" s="21">
        <f t="shared" ref="AD10:AD16" si="26">X10</f>
        <v>654.11324999999999</v>
      </c>
      <c r="AE10" s="21"/>
      <c r="AF10" s="19">
        <f t="shared" ref="AF10:AF22" si="27">AG10+AH10+AI10+AJ10</f>
        <v>784.93589999999995</v>
      </c>
      <c r="AG10" s="21"/>
      <c r="AH10" s="21">
        <f>AD10*1.2</f>
        <v>784.93589999999995</v>
      </c>
      <c r="AI10" s="21"/>
      <c r="AJ10" s="21"/>
      <c r="AK10" s="21">
        <f t="shared" ref="AK10:AK22" si="28">AL10+AM10+AN10+AO10</f>
        <v>0</v>
      </c>
      <c r="AL10" s="21"/>
      <c r="AM10" s="21"/>
      <c r="AN10" s="21"/>
      <c r="AO10" s="21"/>
      <c r="AP10" s="21">
        <f t="shared" ref="AP10:AP22" si="29">AQ10+AR10+AS10+AT10</f>
        <v>0</v>
      </c>
      <c r="AQ10" s="21"/>
      <c r="AR10" s="21"/>
      <c r="AS10" s="21"/>
      <c r="AT10" s="21"/>
      <c r="AU10" s="19">
        <f t="shared" ref="AU10:AU22" si="30">AV10+AW10+AX10+AY10</f>
        <v>0</v>
      </c>
      <c r="AV10" s="21"/>
      <c r="AW10" s="21"/>
      <c r="AX10" s="21"/>
      <c r="AY10" s="21"/>
      <c r="AZ10" s="21">
        <f t="shared" ref="AZ10:AZ22" si="31">BA10+BB10+BC10+BD10</f>
        <v>0</v>
      </c>
      <c r="BA10" s="21"/>
      <c r="BB10" s="21"/>
      <c r="BC10" s="21"/>
      <c r="BD10" s="21"/>
      <c r="BE10" s="21">
        <f t="shared" ref="BE10:BE22" si="32">BF10+BG10+BH10+BI10</f>
        <v>0</v>
      </c>
      <c r="BF10" s="21"/>
      <c r="BG10" s="21"/>
      <c r="BH10" s="21"/>
      <c r="BI10" s="21"/>
      <c r="BJ10" s="19">
        <f t="shared" ref="BJ10:BJ22" si="33">BK10+BL10+BM10+BN10</f>
        <v>0</v>
      </c>
      <c r="BK10" s="21"/>
      <c r="BL10" s="21"/>
      <c r="BM10" s="21"/>
      <c r="BN10" s="21"/>
      <c r="BO10" s="19">
        <f t="shared" ref="BO10:BO22" si="34">BP10+BQ10+BR10+BS10</f>
        <v>0</v>
      </c>
      <c r="BP10" s="21"/>
      <c r="BQ10" s="21"/>
      <c r="BR10" s="21"/>
      <c r="BS10" s="21"/>
      <c r="BT10" s="21">
        <f t="shared" ref="BT10:BT22" si="35">BU10+BV10+BW10+BX10</f>
        <v>0</v>
      </c>
      <c r="BU10" s="21"/>
      <c r="BV10" s="21"/>
      <c r="BW10" s="21"/>
      <c r="BX10" s="21"/>
      <c r="BY10" s="19">
        <f t="shared" ref="BY10:BY22" si="36">BZ10+CA10+CB10+CC10</f>
        <v>0</v>
      </c>
      <c r="BZ10" s="21"/>
      <c r="CA10" s="21"/>
      <c r="CB10" s="21"/>
      <c r="CC10" s="21"/>
      <c r="CD10" s="21">
        <f t="shared" ref="CD10:CD22" si="37">CE10+CF10+CG10+CH10</f>
        <v>0</v>
      </c>
      <c r="CE10" s="21"/>
      <c r="CF10" s="21"/>
      <c r="CG10" s="21"/>
      <c r="CH10" s="21"/>
      <c r="CI10" s="21">
        <f t="shared" ref="CI10:CI22" si="38">CJ10+CK10+CL10+CM10</f>
        <v>0</v>
      </c>
      <c r="CJ10" s="21"/>
      <c r="CK10" s="21"/>
      <c r="CL10" s="21"/>
      <c r="CM10" s="21"/>
      <c r="CN10" s="19">
        <f t="shared" ref="CN10:CN22" si="39">CO10+CP10+CQ10+CR10</f>
        <v>0</v>
      </c>
      <c r="CO10" s="21"/>
      <c r="CP10" s="21"/>
      <c r="CQ10" s="21"/>
      <c r="CR10" s="21"/>
    </row>
    <row r="11" ht="28.5">
      <c r="A11" s="20" t="s">
        <v>52</v>
      </c>
      <c r="B11" s="17" t="s">
        <v>53</v>
      </c>
      <c r="C11" s="16" t="s">
        <v>54</v>
      </c>
      <c r="D11" s="16">
        <f t="shared" si="17"/>
        <v>1256.3999999999999</v>
      </c>
      <c r="E11" s="16">
        <f t="shared" si="18"/>
        <v>1256.3999999999999</v>
      </c>
      <c r="F11" s="16">
        <f t="shared" si="19"/>
        <v>1507.6799999999998</v>
      </c>
      <c r="G11" s="21">
        <f t="shared" si="20"/>
        <v>0</v>
      </c>
      <c r="H11" s="21"/>
      <c r="I11" s="21"/>
      <c r="J11" s="21"/>
      <c r="K11" s="21"/>
      <c r="L11" s="21">
        <f t="shared" si="21"/>
        <v>0</v>
      </c>
      <c r="M11" s="21"/>
      <c r="N11" s="21">
        <f t="shared" si="22"/>
        <v>0</v>
      </c>
      <c r="O11" s="21"/>
      <c r="P11" s="21"/>
      <c r="Q11" s="19">
        <f t="shared" si="23"/>
        <v>0</v>
      </c>
      <c r="R11" s="21"/>
      <c r="S11" s="21"/>
      <c r="T11" s="21">
        <f>N11*1.2</f>
        <v>0</v>
      </c>
      <c r="U11" s="21"/>
      <c r="V11" s="21">
        <f t="shared" si="24"/>
        <v>1256.3999999999999</v>
      </c>
      <c r="W11" s="21"/>
      <c r="X11" s="21">
        <v>1256.3999999999999</v>
      </c>
      <c r="Y11" s="21"/>
      <c r="Z11" s="21"/>
      <c r="AA11" s="21">
        <f t="shared" si="25"/>
        <v>1256.3999999999999</v>
      </c>
      <c r="AB11" s="21"/>
      <c r="AC11" s="21"/>
      <c r="AD11" s="21">
        <f t="shared" si="26"/>
        <v>1256.3999999999999</v>
      </c>
      <c r="AE11" s="21"/>
      <c r="AF11" s="19">
        <f t="shared" si="27"/>
        <v>1507.6799999999998</v>
      </c>
      <c r="AG11" s="21"/>
      <c r="AH11" s="21"/>
      <c r="AI11" s="21">
        <f t="shared" ref="AI11:AI12" si="40">AD11*1.2</f>
        <v>1507.6799999999998</v>
      </c>
      <c r="AJ11" s="21"/>
      <c r="AK11" s="21">
        <f t="shared" si="28"/>
        <v>0</v>
      </c>
      <c r="AL11" s="21"/>
      <c r="AM11" s="21"/>
      <c r="AN11" s="21"/>
      <c r="AO11" s="21"/>
      <c r="AP11" s="21">
        <f t="shared" si="29"/>
        <v>0</v>
      </c>
      <c r="AQ11" s="21"/>
      <c r="AR11" s="21"/>
      <c r="AS11" s="21"/>
      <c r="AT11" s="21"/>
      <c r="AU11" s="19">
        <f t="shared" si="30"/>
        <v>0</v>
      </c>
      <c r="AV11" s="21"/>
      <c r="AW11" s="21"/>
      <c r="AX11" s="21"/>
      <c r="AY11" s="21"/>
      <c r="AZ11" s="21">
        <f t="shared" si="31"/>
        <v>0</v>
      </c>
      <c r="BA11" s="21"/>
      <c r="BB11" s="21"/>
      <c r="BC11" s="21"/>
      <c r="BD11" s="21"/>
      <c r="BE11" s="21">
        <f t="shared" si="32"/>
        <v>0</v>
      </c>
      <c r="BF11" s="21"/>
      <c r="BG11" s="21"/>
      <c r="BH11" s="21"/>
      <c r="BI11" s="21"/>
      <c r="BJ11" s="19">
        <f t="shared" si="33"/>
        <v>0</v>
      </c>
      <c r="BK11" s="21"/>
      <c r="BL11" s="21"/>
      <c r="BM11" s="21"/>
      <c r="BN11" s="21"/>
      <c r="BO11" s="19">
        <f t="shared" si="34"/>
        <v>0</v>
      </c>
      <c r="BP11" s="21"/>
      <c r="BQ11" s="21"/>
      <c r="BR11" s="21"/>
      <c r="BS11" s="21"/>
      <c r="BT11" s="21">
        <f t="shared" si="35"/>
        <v>0</v>
      </c>
      <c r="BU11" s="21"/>
      <c r="BV11" s="21"/>
      <c r="BW11" s="21"/>
      <c r="BX11" s="21"/>
      <c r="BY11" s="19">
        <f t="shared" si="36"/>
        <v>0</v>
      </c>
      <c r="BZ11" s="21"/>
      <c r="CA11" s="21"/>
      <c r="CB11" s="21"/>
      <c r="CC11" s="21"/>
      <c r="CD11" s="21">
        <f t="shared" si="37"/>
        <v>0</v>
      </c>
      <c r="CE11" s="21"/>
      <c r="CF11" s="21"/>
      <c r="CG11" s="21"/>
      <c r="CH11" s="21"/>
      <c r="CI11" s="21">
        <f t="shared" si="38"/>
        <v>0</v>
      </c>
      <c r="CJ11" s="21"/>
      <c r="CK11" s="21"/>
      <c r="CL11" s="21"/>
      <c r="CM11" s="21"/>
      <c r="CN11" s="19">
        <f t="shared" si="39"/>
        <v>0</v>
      </c>
      <c r="CO11" s="21"/>
      <c r="CP11" s="21"/>
      <c r="CQ11" s="21"/>
      <c r="CR11" s="21"/>
    </row>
    <row r="12">
      <c r="A12" s="20" t="s">
        <v>55</v>
      </c>
      <c r="B12" s="17" t="s">
        <v>56</v>
      </c>
      <c r="C12" s="16" t="s">
        <v>57</v>
      </c>
      <c r="D12" s="16">
        <f t="shared" si="17"/>
        <v>322.82499999999999</v>
      </c>
      <c r="E12" s="16">
        <f t="shared" si="18"/>
        <v>322.82499999999999</v>
      </c>
      <c r="F12" s="16">
        <f t="shared" si="19"/>
        <v>387.38999999999999</v>
      </c>
      <c r="G12" s="21">
        <f t="shared" si="20"/>
        <v>0</v>
      </c>
      <c r="H12" s="18"/>
      <c r="I12" s="18"/>
      <c r="J12" s="18"/>
      <c r="K12" s="18"/>
      <c r="L12" s="21">
        <f t="shared" si="21"/>
        <v>0</v>
      </c>
      <c r="M12" s="18"/>
      <c r="N12" s="18"/>
      <c r="O12" s="18"/>
      <c r="P12" s="18"/>
      <c r="Q12" s="19">
        <f t="shared" si="23"/>
        <v>0</v>
      </c>
      <c r="R12" s="18"/>
      <c r="S12" s="18"/>
      <c r="T12" s="18"/>
      <c r="U12" s="18"/>
      <c r="V12" s="21">
        <f t="shared" si="24"/>
        <v>322.82499999999999</v>
      </c>
      <c r="W12" s="21"/>
      <c r="X12" s="21">
        <v>322.82499999999999</v>
      </c>
      <c r="Y12" s="21"/>
      <c r="Z12" s="21"/>
      <c r="AA12" s="21">
        <f t="shared" si="25"/>
        <v>322.82499999999999</v>
      </c>
      <c r="AB12" s="18"/>
      <c r="AC12" s="21"/>
      <c r="AD12" s="21">
        <f t="shared" si="26"/>
        <v>322.82499999999999</v>
      </c>
      <c r="AE12" s="18"/>
      <c r="AF12" s="19">
        <f t="shared" si="27"/>
        <v>387.38999999999999</v>
      </c>
      <c r="AG12" s="18"/>
      <c r="AH12" s="21"/>
      <c r="AI12" s="21">
        <f t="shared" si="40"/>
        <v>387.38999999999999</v>
      </c>
      <c r="AJ12" s="18"/>
      <c r="AK12" s="21">
        <f t="shared" si="28"/>
        <v>0</v>
      </c>
      <c r="AL12" s="18"/>
      <c r="AM12" s="18"/>
      <c r="AN12" s="18"/>
      <c r="AO12" s="18"/>
      <c r="AP12" s="21">
        <f t="shared" si="29"/>
        <v>0</v>
      </c>
      <c r="AQ12" s="18"/>
      <c r="AR12" s="18"/>
      <c r="AS12" s="18"/>
      <c r="AT12" s="18"/>
      <c r="AU12" s="19">
        <f t="shared" si="30"/>
        <v>0</v>
      </c>
      <c r="AV12" s="18"/>
      <c r="AW12" s="18"/>
      <c r="AX12" s="18"/>
      <c r="AY12" s="18"/>
      <c r="AZ12" s="21">
        <f t="shared" si="31"/>
        <v>0</v>
      </c>
      <c r="BA12" s="18"/>
      <c r="BB12" s="18"/>
      <c r="BC12" s="18"/>
      <c r="BD12" s="18"/>
      <c r="BE12" s="21">
        <f t="shared" si="32"/>
        <v>0</v>
      </c>
      <c r="BF12" s="18"/>
      <c r="BG12" s="18"/>
      <c r="BH12" s="18"/>
      <c r="BI12" s="18"/>
      <c r="BJ12" s="19">
        <f t="shared" si="33"/>
        <v>0</v>
      </c>
      <c r="BK12" s="18"/>
      <c r="BL12" s="18"/>
      <c r="BM12" s="18"/>
      <c r="BN12" s="18"/>
      <c r="BO12" s="19">
        <f t="shared" si="34"/>
        <v>0</v>
      </c>
      <c r="BP12" s="18"/>
      <c r="BQ12" s="18"/>
      <c r="BR12" s="18"/>
      <c r="BS12" s="18"/>
      <c r="BT12" s="21">
        <f t="shared" si="35"/>
        <v>0</v>
      </c>
      <c r="BU12" s="18"/>
      <c r="BV12" s="18"/>
      <c r="BW12" s="18"/>
      <c r="BX12" s="18"/>
      <c r="BY12" s="19">
        <f t="shared" si="36"/>
        <v>0</v>
      </c>
      <c r="BZ12" s="18"/>
      <c r="CA12" s="18"/>
      <c r="CB12" s="18"/>
      <c r="CC12" s="18"/>
      <c r="CD12" s="21">
        <f t="shared" si="37"/>
        <v>0</v>
      </c>
      <c r="CE12" s="18"/>
      <c r="CF12" s="18"/>
      <c r="CG12" s="18"/>
      <c r="CH12" s="18"/>
      <c r="CI12" s="21">
        <f t="shared" si="38"/>
        <v>0</v>
      </c>
      <c r="CJ12" s="18"/>
      <c r="CK12" s="18"/>
      <c r="CL12" s="18"/>
      <c r="CM12" s="18"/>
      <c r="CN12" s="19">
        <f t="shared" si="39"/>
        <v>0</v>
      </c>
      <c r="CO12" s="18"/>
      <c r="CP12" s="18"/>
      <c r="CQ12" s="18"/>
      <c r="CR12" s="18"/>
    </row>
    <row r="13">
      <c r="A13" s="20" t="s">
        <v>58</v>
      </c>
      <c r="B13" s="17" t="s">
        <v>59</v>
      </c>
      <c r="C13" s="16" t="s">
        <v>60</v>
      </c>
      <c r="D13" s="16">
        <f t="shared" si="17"/>
        <v>602.86929733333341</v>
      </c>
      <c r="E13" s="16">
        <f t="shared" si="18"/>
        <v>602.86929733333341</v>
      </c>
      <c r="F13" s="16">
        <f t="shared" si="19"/>
        <v>723.4431568</v>
      </c>
      <c r="G13" s="18">
        <f t="shared" si="20"/>
        <v>0</v>
      </c>
      <c r="H13" s="18"/>
      <c r="I13" s="18"/>
      <c r="J13" s="18"/>
      <c r="K13" s="18"/>
      <c r="L13" s="18">
        <f t="shared" si="21"/>
        <v>0</v>
      </c>
      <c r="M13" s="18"/>
      <c r="N13" s="18"/>
      <c r="O13" s="18"/>
      <c r="P13" s="18"/>
      <c r="Q13" s="19">
        <f t="shared" si="23"/>
        <v>0</v>
      </c>
      <c r="R13" s="18"/>
      <c r="S13" s="18"/>
      <c r="T13" s="18"/>
      <c r="U13" s="18"/>
      <c r="V13" s="18">
        <f t="shared" si="24"/>
        <v>0</v>
      </c>
      <c r="W13" s="18"/>
      <c r="X13" s="18"/>
      <c r="Y13" s="18"/>
      <c r="Z13" s="18"/>
      <c r="AA13" s="18">
        <f t="shared" si="25"/>
        <v>0</v>
      </c>
      <c r="AB13" s="18"/>
      <c r="AC13" s="18"/>
      <c r="AD13" s="18"/>
      <c r="AE13" s="18"/>
      <c r="AF13" s="19">
        <f t="shared" si="27"/>
        <v>0</v>
      </c>
      <c r="AG13" s="18"/>
      <c r="AH13" s="18"/>
      <c r="AI13" s="18"/>
      <c r="AJ13" s="18"/>
      <c r="AK13" s="18">
        <f t="shared" si="28"/>
        <v>0</v>
      </c>
      <c r="AL13" s="18"/>
      <c r="AM13" s="18"/>
      <c r="AN13" s="18"/>
      <c r="AO13" s="18"/>
      <c r="AP13" s="18">
        <f t="shared" si="29"/>
        <v>0</v>
      </c>
      <c r="AQ13" s="18"/>
      <c r="AR13" s="18"/>
      <c r="AS13" s="18"/>
      <c r="AT13" s="18"/>
      <c r="AU13" s="19">
        <f t="shared" si="30"/>
        <v>0</v>
      </c>
      <c r="AV13" s="18"/>
      <c r="AW13" s="18"/>
      <c r="AX13" s="18"/>
      <c r="AY13" s="18"/>
      <c r="AZ13" s="18">
        <f t="shared" si="31"/>
        <v>602.86929733333341</v>
      </c>
      <c r="BA13" s="18"/>
      <c r="BB13" s="18"/>
      <c r="BC13" s="18">
        <f>BH13</f>
        <v>602.86929733333341</v>
      </c>
      <c r="BD13" s="18"/>
      <c r="BE13" s="18">
        <f t="shared" si="32"/>
        <v>602.86929733333341</v>
      </c>
      <c r="BF13" s="18"/>
      <c r="BG13" s="18"/>
      <c r="BH13" s="18">
        <f>BL13/1.2</f>
        <v>602.86929733333341</v>
      </c>
      <c r="BI13" s="18"/>
      <c r="BJ13" s="19">
        <f t="shared" si="33"/>
        <v>723.4431568</v>
      </c>
      <c r="BK13" s="18"/>
      <c r="BL13" s="22">
        <f>((555783.33+111156.67)*1.043*1.04)/1000</f>
        <v>723.4431568</v>
      </c>
      <c r="BM13" s="18"/>
      <c r="BN13" s="18"/>
      <c r="BO13" s="19">
        <f t="shared" si="34"/>
        <v>0</v>
      </c>
      <c r="BP13" s="18"/>
      <c r="BQ13" s="18"/>
      <c r="BR13" s="18"/>
      <c r="BS13" s="18"/>
      <c r="BT13" s="18">
        <f t="shared" si="35"/>
        <v>0</v>
      </c>
      <c r="BU13" s="18"/>
      <c r="BV13" s="18"/>
      <c r="BW13" s="18"/>
      <c r="BX13" s="18"/>
      <c r="BY13" s="19">
        <f t="shared" si="36"/>
        <v>0</v>
      </c>
      <c r="BZ13" s="18"/>
      <c r="CA13" s="18"/>
      <c r="CB13" s="18"/>
      <c r="CC13" s="18"/>
      <c r="CD13" s="18">
        <f t="shared" si="37"/>
        <v>0</v>
      </c>
      <c r="CE13" s="18"/>
      <c r="CF13" s="18"/>
      <c r="CG13" s="18"/>
      <c r="CH13" s="18"/>
      <c r="CI13" s="18">
        <f t="shared" si="38"/>
        <v>0</v>
      </c>
      <c r="CJ13" s="18"/>
      <c r="CK13" s="18"/>
      <c r="CL13" s="18"/>
      <c r="CM13" s="18"/>
      <c r="CN13" s="19">
        <f t="shared" si="39"/>
        <v>0</v>
      </c>
      <c r="CO13" s="18"/>
      <c r="CP13" s="18"/>
      <c r="CQ13" s="18"/>
      <c r="CR13" s="18"/>
    </row>
    <row r="14" ht="28.5">
      <c r="A14" s="20" t="s">
        <v>61</v>
      </c>
      <c r="B14" s="17" t="s">
        <v>62</v>
      </c>
      <c r="C14" s="16" t="s">
        <v>63</v>
      </c>
      <c r="D14" s="16">
        <f t="shared" si="17"/>
        <v>460.67999999999995</v>
      </c>
      <c r="E14" s="16">
        <f t="shared" si="18"/>
        <v>460.67999999999995</v>
      </c>
      <c r="F14" s="16">
        <f t="shared" si="19"/>
        <v>552.81599999999992</v>
      </c>
      <c r="G14" s="21">
        <f t="shared" si="20"/>
        <v>0</v>
      </c>
      <c r="H14" s="21"/>
      <c r="I14" s="21"/>
      <c r="J14" s="21"/>
      <c r="K14" s="21"/>
      <c r="L14" s="21">
        <f t="shared" si="21"/>
        <v>0</v>
      </c>
      <c r="M14" s="21"/>
      <c r="N14" s="21"/>
      <c r="O14" s="21"/>
      <c r="P14" s="21"/>
      <c r="Q14" s="19">
        <f t="shared" si="23"/>
        <v>0</v>
      </c>
      <c r="R14" s="21"/>
      <c r="S14" s="21"/>
      <c r="T14" s="21"/>
      <c r="U14" s="21"/>
      <c r="V14" s="21">
        <f t="shared" si="24"/>
        <v>460.67999999999995</v>
      </c>
      <c r="W14" s="21"/>
      <c r="X14" s="21">
        <v>460.67999999999995</v>
      </c>
      <c r="Y14" s="21"/>
      <c r="Z14" s="21"/>
      <c r="AA14" s="21">
        <f t="shared" si="25"/>
        <v>460.67999999999995</v>
      </c>
      <c r="AB14" s="21"/>
      <c r="AC14" s="21"/>
      <c r="AD14" s="21">
        <f t="shared" si="26"/>
        <v>460.67999999999995</v>
      </c>
      <c r="AE14" s="21"/>
      <c r="AF14" s="19">
        <f t="shared" si="27"/>
        <v>552.81599999999992</v>
      </c>
      <c r="AG14" s="21"/>
      <c r="AH14" s="21">
        <f>AD14*1.2</f>
        <v>552.81599999999992</v>
      </c>
      <c r="AI14" s="21"/>
      <c r="AJ14" s="21"/>
      <c r="AK14" s="21">
        <f t="shared" si="28"/>
        <v>0</v>
      </c>
      <c r="AL14" s="21"/>
      <c r="AM14" s="21"/>
      <c r="AN14" s="21"/>
      <c r="AO14" s="21"/>
      <c r="AP14" s="21">
        <f t="shared" si="29"/>
        <v>0</v>
      </c>
      <c r="AQ14" s="21"/>
      <c r="AR14" s="21"/>
      <c r="AS14" s="21"/>
      <c r="AT14" s="21"/>
      <c r="AU14" s="19">
        <f t="shared" si="30"/>
        <v>0</v>
      </c>
      <c r="AV14" s="21"/>
      <c r="AW14" s="21"/>
      <c r="AX14" s="21"/>
      <c r="AY14" s="21"/>
      <c r="AZ14" s="21">
        <f t="shared" si="31"/>
        <v>0</v>
      </c>
      <c r="BA14" s="21"/>
      <c r="BB14" s="21"/>
      <c r="BC14" s="21"/>
      <c r="BD14" s="21"/>
      <c r="BE14" s="21">
        <f t="shared" si="32"/>
        <v>0</v>
      </c>
      <c r="BF14" s="21"/>
      <c r="BG14" s="21"/>
      <c r="BH14" s="21"/>
      <c r="BI14" s="21"/>
      <c r="BJ14" s="19">
        <f t="shared" si="33"/>
        <v>0</v>
      </c>
      <c r="BK14" s="21"/>
      <c r="BL14" s="21"/>
      <c r="BM14" s="21"/>
      <c r="BN14" s="21"/>
      <c r="BO14" s="19">
        <f t="shared" si="34"/>
        <v>0</v>
      </c>
      <c r="BP14" s="21"/>
      <c r="BQ14" s="21"/>
      <c r="BR14" s="21"/>
      <c r="BS14" s="21"/>
      <c r="BT14" s="21">
        <f t="shared" si="35"/>
        <v>0</v>
      </c>
      <c r="BU14" s="21"/>
      <c r="BV14" s="21"/>
      <c r="BW14" s="21"/>
      <c r="BX14" s="21"/>
      <c r="BY14" s="19">
        <f t="shared" si="36"/>
        <v>0</v>
      </c>
      <c r="BZ14" s="21"/>
      <c r="CA14" s="21"/>
      <c r="CB14" s="21"/>
      <c r="CC14" s="21"/>
      <c r="CD14" s="21">
        <f t="shared" si="37"/>
        <v>0</v>
      </c>
      <c r="CE14" s="21"/>
      <c r="CF14" s="21"/>
      <c r="CG14" s="21"/>
      <c r="CH14" s="21"/>
      <c r="CI14" s="21">
        <f t="shared" si="38"/>
        <v>0</v>
      </c>
      <c r="CJ14" s="21"/>
      <c r="CK14" s="21"/>
      <c r="CL14" s="21"/>
      <c r="CM14" s="21"/>
      <c r="CN14" s="19">
        <f t="shared" si="39"/>
        <v>0</v>
      </c>
      <c r="CO14" s="21"/>
      <c r="CP14" s="21"/>
      <c r="CQ14" s="21"/>
      <c r="CR14" s="21"/>
    </row>
    <row r="15" ht="28.5">
      <c r="A15" s="20" t="s">
        <v>64</v>
      </c>
      <c r="B15" s="17" t="s">
        <v>65</v>
      </c>
      <c r="C15" s="16" t="s">
        <v>66</v>
      </c>
      <c r="D15" s="16">
        <f t="shared" si="17"/>
        <v>123.59999999999999</v>
      </c>
      <c r="E15" s="16">
        <f t="shared" si="18"/>
        <v>123.59999999999999</v>
      </c>
      <c r="F15" s="16">
        <f t="shared" si="19"/>
        <v>148.31999999999999</v>
      </c>
      <c r="G15" s="18">
        <f t="shared" si="20"/>
        <v>123.59999999999999</v>
      </c>
      <c r="H15" s="18"/>
      <c r="I15" s="18">
        <v>123.59999999999999</v>
      </c>
      <c r="J15" s="18"/>
      <c r="K15" s="18">
        <f>U15/1.2</f>
        <v>0</v>
      </c>
      <c r="L15" s="18">
        <f t="shared" si="21"/>
        <v>123.59999999999999</v>
      </c>
      <c r="M15" s="18"/>
      <c r="N15" s="18">
        <v>123.59999999999999</v>
      </c>
      <c r="O15" s="18"/>
      <c r="P15" s="18">
        <f>K15</f>
        <v>0</v>
      </c>
      <c r="Q15" s="19">
        <f t="shared" si="23"/>
        <v>148.31999999999999</v>
      </c>
      <c r="R15" s="18"/>
      <c r="S15" s="18">
        <v>148.31999999999999</v>
      </c>
      <c r="T15" s="18"/>
      <c r="U15" s="18"/>
      <c r="V15" s="18">
        <f t="shared" si="24"/>
        <v>0</v>
      </c>
      <c r="W15" s="18"/>
      <c r="X15" s="18"/>
      <c r="Y15" s="18"/>
      <c r="Z15" s="18"/>
      <c r="AA15" s="18">
        <f t="shared" si="25"/>
        <v>0</v>
      </c>
      <c r="AB15" s="18">
        <f>W15</f>
        <v>0</v>
      </c>
      <c r="AC15" s="18"/>
      <c r="AD15" s="18"/>
      <c r="AE15" s="18"/>
      <c r="AF15" s="19">
        <f t="shared" si="27"/>
        <v>0</v>
      </c>
      <c r="AG15" s="18"/>
      <c r="AH15" s="18"/>
      <c r="AI15" s="18"/>
      <c r="AJ15" s="18"/>
      <c r="AK15" s="18">
        <f t="shared" si="28"/>
        <v>0</v>
      </c>
      <c r="AL15" s="18"/>
      <c r="AM15" s="18"/>
      <c r="AN15" s="18"/>
      <c r="AO15" s="18"/>
      <c r="AP15" s="18">
        <f t="shared" si="29"/>
        <v>0</v>
      </c>
      <c r="AQ15" s="18"/>
      <c r="AR15" s="18"/>
      <c r="AS15" s="18"/>
      <c r="AT15" s="18"/>
      <c r="AU15" s="19">
        <f t="shared" si="30"/>
        <v>0</v>
      </c>
      <c r="AV15" s="18"/>
      <c r="AW15" s="18"/>
      <c r="AX15" s="18"/>
      <c r="AY15" s="18"/>
      <c r="AZ15" s="18">
        <f t="shared" si="31"/>
        <v>0</v>
      </c>
      <c r="BA15" s="18"/>
      <c r="BB15" s="18"/>
      <c r="BC15" s="18"/>
      <c r="BD15" s="18"/>
      <c r="BE15" s="18">
        <f t="shared" si="32"/>
        <v>0</v>
      </c>
      <c r="BF15" s="18"/>
      <c r="BG15" s="18"/>
      <c r="BH15" s="18"/>
      <c r="BI15" s="18"/>
      <c r="BJ15" s="19">
        <f t="shared" si="33"/>
        <v>0</v>
      </c>
      <c r="BK15" s="18"/>
      <c r="BL15" s="18"/>
      <c r="BM15" s="18"/>
      <c r="BN15" s="18"/>
      <c r="BO15" s="19">
        <f t="shared" si="34"/>
        <v>0</v>
      </c>
      <c r="BP15" s="18"/>
      <c r="BQ15" s="18"/>
      <c r="BR15" s="18"/>
      <c r="BS15" s="18"/>
      <c r="BT15" s="18">
        <f t="shared" si="35"/>
        <v>0</v>
      </c>
      <c r="BU15" s="18"/>
      <c r="BV15" s="18"/>
      <c r="BW15" s="18"/>
      <c r="BX15" s="18"/>
      <c r="BY15" s="19">
        <f t="shared" si="36"/>
        <v>0</v>
      </c>
      <c r="BZ15" s="18"/>
      <c r="CA15" s="18"/>
      <c r="CB15" s="18"/>
      <c r="CC15" s="18"/>
      <c r="CD15" s="18">
        <f t="shared" si="37"/>
        <v>0</v>
      </c>
      <c r="CE15" s="18"/>
      <c r="CF15" s="18"/>
      <c r="CG15" s="18"/>
      <c r="CH15" s="18"/>
      <c r="CI15" s="18">
        <f t="shared" si="38"/>
        <v>0</v>
      </c>
      <c r="CJ15" s="18"/>
      <c r="CK15" s="18"/>
      <c r="CL15" s="18"/>
      <c r="CM15" s="18"/>
      <c r="CN15" s="19">
        <f t="shared" si="39"/>
        <v>0</v>
      </c>
      <c r="CO15" s="18"/>
      <c r="CP15" s="18"/>
      <c r="CQ15" s="18"/>
      <c r="CR15" s="18"/>
    </row>
    <row r="16">
      <c r="A16" s="20" t="s">
        <v>67</v>
      </c>
      <c r="B16" s="17" t="s">
        <v>68</v>
      </c>
      <c r="C16" s="16" t="s">
        <v>69</v>
      </c>
      <c r="D16" s="16">
        <f t="shared" si="17"/>
        <v>134.62151500000002</v>
      </c>
      <c r="E16" s="16">
        <f t="shared" si="18"/>
        <v>134.62151500000002</v>
      </c>
      <c r="F16" s="16">
        <f t="shared" si="19"/>
        <v>161.54581800000003</v>
      </c>
      <c r="G16" s="21">
        <f t="shared" si="20"/>
        <v>0</v>
      </c>
      <c r="H16" s="21"/>
      <c r="I16" s="21"/>
      <c r="J16" s="21"/>
      <c r="K16" s="21"/>
      <c r="L16" s="21">
        <f t="shared" si="21"/>
        <v>0</v>
      </c>
      <c r="M16" s="21"/>
      <c r="N16" s="21"/>
      <c r="O16" s="21"/>
      <c r="P16" s="21"/>
      <c r="Q16" s="19">
        <f t="shared" si="23"/>
        <v>0</v>
      </c>
      <c r="R16" s="21"/>
      <c r="S16" s="21"/>
      <c r="T16" s="21"/>
      <c r="U16" s="21"/>
      <c r="V16" s="21">
        <f t="shared" si="24"/>
        <v>134.62151500000002</v>
      </c>
      <c r="W16" s="21"/>
      <c r="X16" s="21">
        <v>134.62151500000002</v>
      </c>
      <c r="Y16" s="21"/>
      <c r="Z16" s="21"/>
      <c r="AA16" s="21">
        <f t="shared" si="25"/>
        <v>134.62151500000002</v>
      </c>
      <c r="AB16" s="21"/>
      <c r="AC16" s="21"/>
      <c r="AD16" s="21">
        <f t="shared" si="26"/>
        <v>134.62151500000002</v>
      </c>
      <c r="AE16" s="21"/>
      <c r="AF16" s="19">
        <f t="shared" si="27"/>
        <v>161.54581800000003</v>
      </c>
      <c r="AG16" s="21"/>
      <c r="AH16" s="21">
        <f>AD16*1.2</f>
        <v>161.54581800000003</v>
      </c>
      <c r="AI16" s="21"/>
      <c r="AJ16" s="21"/>
      <c r="AK16" s="21">
        <f t="shared" si="28"/>
        <v>0</v>
      </c>
      <c r="AL16" s="21"/>
      <c r="AM16" s="21"/>
      <c r="AN16" s="21"/>
      <c r="AO16" s="21"/>
      <c r="AP16" s="21">
        <f t="shared" si="29"/>
        <v>0</v>
      </c>
      <c r="AQ16" s="21"/>
      <c r="AR16" s="21"/>
      <c r="AS16" s="21"/>
      <c r="AT16" s="21"/>
      <c r="AU16" s="19">
        <f t="shared" si="30"/>
        <v>0</v>
      </c>
      <c r="AV16" s="21"/>
      <c r="AW16" s="21"/>
      <c r="AX16" s="21"/>
      <c r="AY16" s="21"/>
      <c r="AZ16" s="21">
        <f t="shared" si="31"/>
        <v>0</v>
      </c>
      <c r="BA16" s="21"/>
      <c r="BB16" s="21"/>
      <c r="BC16" s="21"/>
      <c r="BD16" s="21"/>
      <c r="BE16" s="21">
        <f t="shared" si="32"/>
        <v>0</v>
      </c>
      <c r="BF16" s="21"/>
      <c r="BG16" s="21"/>
      <c r="BH16" s="21"/>
      <c r="BI16" s="21"/>
      <c r="BJ16" s="19">
        <f t="shared" si="33"/>
        <v>0</v>
      </c>
      <c r="BK16" s="21"/>
      <c r="BL16" s="21"/>
      <c r="BM16" s="21"/>
      <c r="BN16" s="21"/>
      <c r="BO16" s="19">
        <f t="shared" si="34"/>
        <v>0</v>
      </c>
      <c r="BP16" s="21"/>
      <c r="BQ16" s="21"/>
      <c r="BR16" s="21"/>
      <c r="BS16" s="21"/>
      <c r="BT16" s="21">
        <f t="shared" si="35"/>
        <v>0</v>
      </c>
      <c r="BU16" s="21"/>
      <c r="BV16" s="21"/>
      <c r="BW16" s="21"/>
      <c r="BX16" s="21"/>
      <c r="BY16" s="19">
        <f t="shared" si="36"/>
        <v>0</v>
      </c>
      <c r="BZ16" s="21"/>
      <c r="CA16" s="21"/>
      <c r="CB16" s="21"/>
      <c r="CC16" s="21"/>
      <c r="CD16" s="21">
        <f t="shared" si="37"/>
        <v>0</v>
      </c>
      <c r="CE16" s="21"/>
      <c r="CF16" s="21"/>
      <c r="CG16" s="21"/>
      <c r="CH16" s="21"/>
      <c r="CI16" s="21">
        <f t="shared" si="38"/>
        <v>0</v>
      </c>
      <c r="CJ16" s="21"/>
      <c r="CK16" s="21"/>
      <c r="CL16" s="21"/>
      <c r="CM16" s="21"/>
      <c r="CN16" s="19">
        <f t="shared" si="39"/>
        <v>0</v>
      </c>
      <c r="CO16" s="21"/>
      <c r="CP16" s="21"/>
      <c r="CQ16" s="21"/>
      <c r="CR16" s="21"/>
    </row>
    <row r="17">
      <c r="A17" s="20" t="s">
        <v>70</v>
      </c>
      <c r="B17" s="17" t="s">
        <v>71</v>
      </c>
      <c r="C17" s="16" t="s">
        <v>72</v>
      </c>
      <c r="D17" s="16">
        <f t="shared" si="17"/>
        <v>0</v>
      </c>
      <c r="E17" s="16">
        <f t="shared" si="18"/>
        <v>0</v>
      </c>
      <c r="F17" s="16">
        <f t="shared" si="19"/>
        <v>0</v>
      </c>
      <c r="G17" s="21">
        <f t="shared" si="20"/>
        <v>0</v>
      </c>
      <c r="H17" s="18"/>
      <c r="I17" s="18"/>
      <c r="J17" s="18"/>
      <c r="K17" s="18"/>
      <c r="L17" s="21">
        <f t="shared" si="21"/>
        <v>0</v>
      </c>
      <c r="M17" s="18"/>
      <c r="N17" s="18"/>
      <c r="O17" s="18"/>
      <c r="P17" s="18"/>
      <c r="Q17" s="19">
        <f t="shared" si="23"/>
        <v>0</v>
      </c>
      <c r="R17" s="18"/>
      <c r="S17" s="18"/>
      <c r="T17" s="18"/>
      <c r="U17" s="18"/>
      <c r="V17" s="21">
        <f t="shared" si="24"/>
        <v>0</v>
      </c>
      <c r="W17" s="21"/>
      <c r="X17" s="21"/>
      <c r="Y17" s="21"/>
      <c r="Z17" s="21"/>
      <c r="AA17" s="21">
        <f t="shared" si="25"/>
        <v>0</v>
      </c>
      <c r="AB17" s="18"/>
      <c r="AC17" s="18"/>
      <c r="AD17" s="18"/>
      <c r="AE17" s="18"/>
      <c r="AF17" s="19">
        <f t="shared" si="27"/>
        <v>0</v>
      </c>
      <c r="AG17" s="18"/>
      <c r="AH17" s="18">
        <f>AC17*1.2</f>
        <v>0</v>
      </c>
      <c r="AI17" s="18"/>
      <c r="AJ17" s="18"/>
      <c r="AK17" s="21">
        <f t="shared" si="28"/>
        <v>0</v>
      </c>
      <c r="AL17" s="18"/>
      <c r="AM17" s="18"/>
      <c r="AN17" s="18"/>
      <c r="AO17" s="18"/>
      <c r="AP17" s="21">
        <f t="shared" si="29"/>
        <v>0</v>
      </c>
      <c r="AQ17" s="18"/>
      <c r="AR17" s="18"/>
      <c r="AS17" s="18"/>
      <c r="AT17" s="18"/>
      <c r="AU17" s="19">
        <f t="shared" si="30"/>
        <v>0</v>
      </c>
      <c r="AV17" s="18"/>
      <c r="AW17" s="18"/>
      <c r="AX17" s="18"/>
      <c r="AY17" s="18"/>
      <c r="AZ17" s="21">
        <f t="shared" si="31"/>
        <v>0</v>
      </c>
      <c r="BA17" s="18"/>
      <c r="BB17" s="18"/>
      <c r="BC17" s="18"/>
      <c r="BD17" s="18"/>
      <c r="BE17" s="21">
        <f t="shared" si="32"/>
        <v>0</v>
      </c>
      <c r="BF17" s="18"/>
      <c r="BG17" s="18"/>
      <c r="BH17" s="18"/>
      <c r="BI17" s="18"/>
      <c r="BJ17" s="19">
        <f t="shared" si="33"/>
        <v>0</v>
      </c>
      <c r="BK17" s="18"/>
      <c r="BL17" s="18"/>
      <c r="BM17" s="18"/>
      <c r="BN17" s="18"/>
      <c r="BO17" s="19">
        <f t="shared" si="34"/>
        <v>0</v>
      </c>
      <c r="BP17" s="18"/>
      <c r="BQ17" s="18"/>
      <c r="BR17" s="18"/>
      <c r="BS17" s="18"/>
      <c r="BT17" s="21">
        <f t="shared" si="35"/>
        <v>0</v>
      </c>
      <c r="BU17" s="18"/>
      <c r="BV17" s="18"/>
      <c r="BW17" s="18"/>
      <c r="BX17" s="18"/>
      <c r="BY17" s="19">
        <f t="shared" si="36"/>
        <v>0</v>
      </c>
      <c r="BZ17" s="18"/>
      <c r="CA17" s="18"/>
      <c r="CB17" s="18"/>
      <c r="CC17" s="18"/>
      <c r="CD17" s="21">
        <f t="shared" si="37"/>
        <v>0</v>
      </c>
      <c r="CE17" s="18"/>
      <c r="CF17" s="18"/>
      <c r="CG17" s="18"/>
      <c r="CH17" s="18"/>
      <c r="CI17" s="21">
        <f t="shared" si="38"/>
        <v>0</v>
      </c>
      <c r="CJ17" s="18"/>
      <c r="CK17" s="18"/>
      <c r="CL17" s="18"/>
      <c r="CM17" s="18"/>
      <c r="CN17" s="19">
        <f t="shared" si="39"/>
        <v>0</v>
      </c>
      <c r="CO17" s="18"/>
      <c r="CP17" s="18"/>
      <c r="CQ17" s="18"/>
      <c r="CR17" s="18"/>
    </row>
    <row r="18">
      <c r="A18" s="20" t="s">
        <v>73</v>
      </c>
      <c r="B18" s="17" t="s">
        <v>74</v>
      </c>
      <c r="C18" s="16" t="s">
        <v>75</v>
      </c>
      <c r="D18" s="16">
        <f t="shared" si="17"/>
        <v>1021.2524632999999</v>
      </c>
      <c r="E18" s="16">
        <f t="shared" si="18"/>
        <v>1021.2524632999999</v>
      </c>
      <c r="F18" s="16">
        <f t="shared" si="19"/>
        <v>1225.5029559599998</v>
      </c>
      <c r="G18" s="21">
        <f t="shared" si="20"/>
        <v>404</v>
      </c>
      <c r="H18" s="21"/>
      <c r="I18" s="21">
        <v>404</v>
      </c>
      <c r="J18" s="21"/>
      <c r="K18" s="21"/>
      <c r="L18" s="21">
        <f t="shared" si="21"/>
        <v>404</v>
      </c>
      <c r="M18" s="21"/>
      <c r="N18" s="21">
        <v>404</v>
      </c>
      <c r="O18" s="21"/>
      <c r="P18" s="21"/>
      <c r="Q18" s="19">
        <f t="shared" si="23"/>
        <v>484.79999999999995</v>
      </c>
      <c r="R18" s="21"/>
      <c r="S18" s="21">
        <f>N18*1.2</f>
        <v>484.79999999999995</v>
      </c>
      <c r="T18" s="21"/>
      <c r="U18" s="21"/>
      <c r="V18" s="21">
        <f t="shared" si="24"/>
        <v>617.25246329999993</v>
      </c>
      <c r="W18" s="21"/>
      <c r="X18" s="21"/>
      <c r="Y18" s="21">
        <v>617.25246329999993</v>
      </c>
      <c r="Z18" s="21"/>
      <c r="AA18" s="21">
        <f t="shared" si="25"/>
        <v>617.25246329999993</v>
      </c>
      <c r="AB18" s="21"/>
      <c r="AC18" s="21"/>
      <c r="AD18" s="21">
        <f>Y18</f>
        <v>617.25246329999993</v>
      </c>
      <c r="AE18" s="21"/>
      <c r="AF18" s="19">
        <f t="shared" si="27"/>
        <v>740.70295595999994</v>
      </c>
      <c r="AG18" s="21"/>
      <c r="AH18" s="21"/>
      <c r="AI18" s="21">
        <f>Y18*1.2</f>
        <v>740.70295595999994</v>
      </c>
      <c r="AJ18" s="21"/>
      <c r="AK18" s="21">
        <f t="shared" si="28"/>
        <v>0</v>
      </c>
      <c r="AL18" s="21"/>
      <c r="AM18" s="21"/>
      <c r="AN18" s="21"/>
      <c r="AO18" s="21"/>
      <c r="AP18" s="21">
        <f t="shared" si="29"/>
        <v>0</v>
      </c>
      <c r="AQ18" s="21"/>
      <c r="AR18" s="21"/>
      <c r="AS18" s="21"/>
      <c r="AT18" s="21"/>
      <c r="AU18" s="19">
        <f t="shared" si="30"/>
        <v>0</v>
      </c>
      <c r="AV18" s="21"/>
      <c r="AW18" s="21"/>
      <c r="AX18" s="21"/>
      <c r="AY18" s="21"/>
      <c r="AZ18" s="21">
        <f t="shared" si="31"/>
        <v>0</v>
      </c>
      <c r="BA18" s="21"/>
      <c r="BB18" s="21"/>
      <c r="BC18" s="21"/>
      <c r="BD18" s="21"/>
      <c r="BE18" s="21">
        <f t="shared" si="32"/>
        <v>0</v>
      </c>
      <c r="BF18" s="21"/>
      <c r="BG18" s="21"/>
      <c r="BH18" s="21"/>
      <c r="BI18" s="21"/>
      <c r="BJ18" s="19">
        <f t="shared" si="33"/>
        <v>0</v>
      </c>
      <c r="BK18" s="21"/>
      <c r="BL18" s="21"/>
      <c r="BM18" s="21"/>
      <c r="BN18" s="21"/>
      <c r="BO18" s="19">
        <f t="shared" si="34"/>
        <v>0</v>
      </c>
      <c r="BP18" s="21"/>
      <c r="BQ18" s="21"/>
      <c r="BR18" s="21"/>
      <c r="BS18" s="21"/>
      <c r="BT18" s="21">
        <f t="shared" si="35"/>
        <v>0</v>
      </c>
      <c r="BU18" s="21"/>
      <c r="BV18" s="21"/>
      <c r="BW18" s="21"/>
      <c r="BX18" s="21"/>
      <c r="BY18" s="19">
        <f t="shared" si="36"/>
        <v>0</v>
      </c>
      <c r="BZ18" s="21"/>
      <c r="CA18" s="21"/>
      <c r="CB18" s="21"/>
      <c r="CC18" s="21"/>
      <c r="CD18" s="21">
        <f t="shared" si="37"/>
        <v>0</v>
      </c>
      <c r="CE18" s="21"/>
      <c r="CF18" s="21"/>
      <c r="CG18" s="21"/>
      <c r="CH18" s="21"/>
      <c r="CI18" s="21">
        <f t="shared" si="38"/>
        <v>0</v>
      </c>
      <c r="CJ18" s="21"/>
      <c r="CK18" s="21"/>
      <c r="CL18" s="21"/>
      <c r="CM18" s="21"/>
      <c r="CN18" s="19">
        <f t="shared" si="39"/>
        <v>0</v>
      </c>
      <c r="CO18" s="21"/>
      <c r="CP18" s="21"/>
      <c r="CQ18" s="21"/>
      <c r="CR18" s="21"/>
    </row>
    <row r="19">
      <c r="A19" s="20" t="s">
        <v>76</v>
      </c>
      <c r="B19" s="17" t="s">
        <v>77</v>
      </c>
      <c r="C19" s="16" t="s">
        <v>78</v>
      </c>
      <c r="D19" s="16">
        <f t="shared" si="17"/>
        <v>3095</v>
      </c>
      <c r="E19" s="16">
        <f t="shared" si="18"/>
        <v>3095</v>
      </c>
      <c r="F19" s="16">
        <f t="shared" si="19"/>
        <v>3714</v>
      </c>
      <c r="G19" s="18">
        <f t="shared" si="20"/>
        <v>3095</v>
      </c>
      <c r="H19" s="18"/>
      <c r="I19" s="18"/>
      <c r="J19" s="18">
        <v>3095</v>
      </c>
      <c r="K19" s="18"/>
      <c r="L19" s="18">
        <f t="shared" si="21"/>
        <v>3095</v>
      </c>
      <c r="M19" s="18"/>
      <c r="N19" s="18"/>
      <c r="O19" s="18">
        <v>3095</v>
      </c>
      <c r="P19" s="18"/>
      <c r="Q19" s="19">
        <f t="shared" si="23"/>
        <v>3714</v>
      </c>
      <c r="R19" s="18"/>
      <c r="S19" s="18"/>
      <c r="T19" s="18">
        <v>3714</v>
      </c>
      <c r="U19" s="18"/>
      <c r="V19" s="18">
        <f t="shared" si="24"/>
        <v>0</v>
      </c>
      <c r="W19" s="18"/>
      <c r="X19" s="18"/>
      <c r="Y19" s="18"/>
      <c r="Z19" s="18"/>
      <c r="AA19" s="18">
        <f t="shared" si="25"/>
        <v>0</v>
      </c>
      <c r="AB19" s="18"/>
      <c r="AC19" s="18"/>
      <c r="AD19" s="18"/>
      <c r="AE19" s="18"/>
      <c r="AF19" s="19">
        <f t="shared" si="27"/>
        <v>0</v>
      </c>
      <c r="AG19" s="18"/>
      <c r="AH19" s="18"/>
      <c r="AI19" s="18"/>
      <c r="AJ19" s="18"/>
      <c r="AK19" s="18">
        <f t="shared" si="28"/>
        <v>0</v>
      </c>
      <c r="AL19" s="18"/>
      <c r="AM19" s="18"/>
      <c r="AN19" s="18"/>
      <c r="AO19" s="18"/>
      <c r="AP19" s="18">
        <f t="shared" si="29"/>
        <v>0</v>
      </c>
      <c r="AQ19" s="18"/>
      <c r="AR19" s="18"/>
      <c r="AS19" s="18"/>
      <c r="AT19" s="18"/>
      <c r="AU19" s="19">
        <f t="shared" si="30"/>
        <v>0</v>
      </c>
      <c r="AV19" s="18"/>
      <c r="AW19" s="18"/>
      <c r="AX19" s="18"/>
      <c r="AY19" s="18"/>
      <c r="AZ19" s="18">
        <f t="shared" si="31"/>
        <v>0</v>
      </c>
      <c r="BA19" s="18"/>
      <c r="BB19" s="18"/>
      <c r="BC19" s="18"/>
      <c r="BD19" s="18"/>
      <c r="BE19" s="18">
        <f t="shared" si="32"/>
        <v>0</v>
      </c>
      <c r="BF19" s="18"/>
      <c r="BG19" s="18"/>
      <c r="BH19" s="18"/>
      <c r="BI19" s="18"/>
      <c r="BJ19" s="19">
        <f t="shared" si="33"/>
        <v>0</v>
      </c>
      <c r="BK19" s="18"/>
      <c r="BL19" s="18"/>
      <c r="BM19" s="18"/>
      <c r="BN19" s="18"/>
      <c r="BO19" s="19">
        <f t="shared" si="34"/>
        <v>0</v>
      </c>
      <c r="BP19" s="18"/>
      <c r="BQ19" s="18"/>
      <c r="BR19" s="18"/>
      <c r="BS19" s="18"/>
      <c r="BT19" s="18">
        <f t="shared" si="35"/>
        <v>0</v>
      </c>
      <c r="BU19" s="18"/>
      <c r="BV19" s="18"/>
      <c r="BW19" s="18"/>
      <c r="BX19" s="18"/>
      <c r="BY19" s="19">
        <f t="shared" si="36"/>
        <v>0</v>
      </c>
      <c r="BZ19" s="18"/>
      <c r="CA19" s="18"/>
      <c r="CB19" s="18"/>
      <c r="CC19" s="18"/>
      <c r="CD19" s="18">
        <f t="shared" si="37"/>
        <v>0</v>
      </c>
      <c r="CE19" s="18"/>
      <c r="CF19" s="18"/>
      <c r="CG19" s="18"/>
      <c r="CH19" s="18"/>
      <c r="CI19" s="18">
        <f t="shared" si="38"/>
        <v>0</v>
      </c>
      <c r="CJ19" s="18"/>
      <c r="CK19" s="18"/>
      <c r="CL19" s="18"/>
      <c r="CM19" s="18"/>
      <c r="CN19" s="19">
        <f t="shared" si="39"/>
        <v>0</v>
      </c>
      <c r="CO19" s="18"/>
      <c r="CP19" s="18"/>
      <c r="CQ19" s="18"/>
      <c r="CR19" s="18"/>
    </row>
    <row r="20">
      <c r="A20" s="20" t="s">
        <v>79</v>
      </c>
      <c r="B20" s="17" t="s">
        <v>80</v>
      </c>
      <c r="C20" s="16" t="s">
        <v>81</v>
      </c>
      <c r="D20" s="16">
        <f t="shared" si="17"/>
        <v>972.7803816666667</v>
      </c>
      <c r="E20" s="16">
        <f t="shared" si="18"/>
        <v>972.7803816666667</v>
      </c>
      <c r="F20" s="16">
        <f t="shared" si="19"/>
        <v>1167.3364579999998</v>
      </c>
      <c r="G20" s="21">
        <f t="shared" si="20"/>
        <v>0</v>
      </c>
      <c r="H20" s="21"/>
      <c r="I20" s="21"/>
      <c r="J20" s="21"/>
      <c r="K20" s="21"/>
      <c r="L20" s="21">
        <f t="shared" si="21"/>
        <v>0</v>
      </c>
      <c r="M20" s="21"/>
      <c r="N20" s="21"/>
      <c r="O20" s="21"/>
      <c r="P20" s="21"/>
      <c r="Q20" s="19">
        <f t="shared" si="23"/>
        <v>0</v>
      </c>
      <c r="R20" s="21"/>
      <c r="S20" s="21"/>
      <c r="T20" s="21"/>
      <c r="U20" s="21"/>
      <c r="V20" s="21">
        <f t="shared" si="24"/>
        <v>408.691215</v>
      </c>
      <c r="W20" s="21"/>
      <c r="X20" s="21"/>
      <c r="Y20" s="21">
        <v>408.691215</v>
      </c>
      <c r="Z20" s="21"/>
      <c r="AA20" s="21">
        <f t="shared" si="25"/>
        <v>408.691215</v>
      </c>
      <c r="AB20" s="21"/>
      <c r="AC20" s="21"/>
      <c r="AD20" s="21">
        <v>408.691215</v>
      </c>
      <c r="AE20" s="21"/>
      <c r="AF20" s="19">
        <f t="shared" si="27"/>
        <v>490.42945799999995</v>
      </c>
      <c r="AG20" s="21"/>
      <c r="AH20" s="21"/>
      <c r="AI20" s="21">
        <f>Y20*1.2</f>
        <v>490.42945799999995</v>
      </c>
      <c r="AJ20" s="21"/>
      <c r="AK20" s="21">
        <f t="shared" si="28"/>
        <v>564.08916666666664</v>
      </c>
      <c r="AL20" s="21"/>
      <c r="AM20" s="21">
        <f>AR20</f>
        <v>564.08916666666664</v>
      </c>
      <c r="AN20" s="21"/>
      <c r="AO20" s="21"/>
      <c r="AP20" s="21">
        <f t="shared" si="29"/>
        <v>564.08916666666664</v>
      </c>
      <c r="AQ20" s="21"/>
      <c r="AR20" s="21">
        <f>AW20/1.2</f>
        <v>564.08916666666664</v>
      </c>
      <c r="AS20" s="21"/>
      <c r="AT20" s="21"/>
      <c r="AU20" s="19">
        <f t="shared" si="30"/>
        <v>676.90699999999993</v>
      </c>
      <c r="AV20" s="21"/>
      <c r="AW20" s="21">
        <v>676.90699999999993</v>
      </c>
      <c r="AX20" s="21"/>
      <c r="AY20" s="21"/>
      <c r="AZ20" s="21">
        <f t="shared" si="31"/>
        <v>0</v>
      </c>
      <c r="BA20" s="21"/>
      <c r="BB20" s="21"/>
      <c r="BC20" s="21"/>
      <c r="BD20" s="21"/>
      <c r="BE20" s="21">
        <f t="shared" si="32"/>
        <v>0</v>
      </c>
      <c r="BF20" s="21"/>
      <c r="BG20" s="21"/>
      <c r="BH20" s="21"/>
      <c r="BI20" s="21"/>
      <c r="BJ20" s="19">
        <f t="shared" si="33"/>
        <v>0</v>
      </c>
      <c r="BK20" s="21"/>
      <c r="BL20" s="21"/>
      <c r="BM20" s="21"/>
      <c r="BN20" s="21"/>
      <c r="BO20" s="19">
        <f t="shared" si="34"/>
        <v>0</v>
      </c>
      <c r="BP20" s="21"/>
      <c r="BQ20" s="21"/>
      <c r="BR20" s="21"/>
      <c r="BS20" s="21"/>
      <c r="BT20" s="21">
        <f t="shared" si="35"/>
        <v>0</v>
      </c>
      <c r="BU20" s="21"/>
      <c r="BV20" s="21"/>
      <c r="BW20" s="21"/>
      <c r="BX20" s="21"/>
      <c r="BY20" s="19">
        <f t="shared" si="36"/>
        <v>0</v>
      </c>
      <c r="BZ20" s="21"/>
      <c r="CA20" s="21"/>
      <c r="CB20" s="21"/>
      <c r="CC20" s="21"/>
      <c r="CD20" s="21">
        <f t="shared" si="37"/>
        <v>0</v>
      </c>
      <c r="CE20" s="21"/>
      <c r="CF20" s="21"/>
      <c r="CG20" s="21"/>
      <c r="CH20" s="21"/>
      <c r="CI20" s="21">
        <f t="shared" si="38"/>
        <v>0</v>
      </c>
      <c r="CJ20" s="21"/>
      <c r="CK20" s="21"/>
      <c r="CL20" s="21"/>
      <c r="CM20" s="21"/>
      <c r="CN20" s="19">
        <f t="shared" si="39"/>
        <v>0</v>
      </c>
      <c r="CO20" s="21"/>
      <c r="CP20" s="21"/>
      <c r="CQ20" s="21"/>
      <c r="CR20" s="21"/>
    </row>
    <row r="21" ht="57">
      <c r="A21" s="20" t="s">
        <v>82</v>
      </c>
      <c r="B21" s="17" t="s">
        <v>83</v>
      </c>
      <c r="C21" s="16" t="s">
        <v>84</v>
      </c>
      <c r="D21" s="16">
        <f t="shared" si="17"/>
        <v>3995</v>
      </c>
      <c r="E21" s="16">
        <f t="shared" si="18"/>
        <v>3995</v>
      </c>
      <c r="F21" s="16">
        <f t="shared" si="19"/>
        <v>4794</v>
      </c>
      <c r="G21" s="18">
        <f t="shared" si="20"/>
        <v>0</v>
      </c>
      <c r="H21" s="18"/>
      <c r="I21" s="18"/>
      <c r="J21" s="18"/>
      <c r="K21" s="18"/>
      <c r="L21" s="18">
        <f t="shared" si="21"/>
        <v>0</v>
      </c>
      <c r="M21" s="18"/>
      <c r="N21" s="18"/>
      <c r="O21" s="18"/>
      <c r="P21" s="18"/>
      <c r="Q21" s="19">
        <f t="shared" si="23"/>
        <v>0</v>
      </c>
      <c r="R21" s="18"/>
      <c r="S21" s="18"/>
      <c r="T21" s="18"/>
      <c r="U21" s="18"/>
      <c r="V21" s="18">
        <f t="shared" si="24"/>
        <v>0</v>
      </c>
      <c r="W21" s="18"/>
      <c r="X21" s="18"/>
      <c r="Y21" s="18"/>
      <c r="Z21" s="18"/>
      <c r="AA21" s="18">
        <f t="shared" si="25"/>
        <v>0</v>
      </c>
      <c r="AB21" s="18"/>
      <c r="AC21" s="18"/>
      <c r="AD21" s="18"/>
      <c r="AE21" s="18"/>
      <c r="AF21" s="19">
        <f t="shared" si="27"/>
        <v>0</v>
      </c>
      <c r="AG21" s="18"/>
      <c r="AH21" s="18"/>
      <c r="AI21" s="18"/>
      <c r="AJ21" s="18"/>
      <c r="AK21" s="18">
        <f t="shared" si="28"/>
        <v>0</v>
      </c>
      <c r="AL21" s="18"/>
      <c r="AM21" s="18"/>
      <c r="AN21" s="18"/>
      <c r="AO21" s="18"/>
      <c r="AP21" s="18">
        <f t="shared" si="29"/>
        <v>0</v>
      </c>
      <c r="AQ21" s="18"/>
      <c r="AR21" s="18"/>
      <c r="AS21" s="18"/>
      <c r="AT21" s="18"/>
      <c r="AU21" s="19">
        <f t="shared" si="30"/>
        <v>0</v>
      </c>
      <c r="AV21" s="18"/>
      <c r="AW21" s="18"/>
      <c r="AX21" s="18"/>
      <c r="AY21" s="18"/>
      <c r="AZ21" s="18">
        <f t="shared" si="31"/>
        <v>3995</v>
      </c>
      <c r="BA21" s="18"/>
      <c r="BB21" s="18">
        <f>BG21</f>
        <v>3995</v>
      </c>
      <c r="BC21" s="18"/>
      <c r="BD21" s="18"/>
      <c r="BE21" s="18">
        <f t="shared" si="32"/>
        <v>3995</v>
      </c>
      <c r="BF21" s="18"/>
      <c r="BG21" s="18">
        <f>BL21/1.2</f>
        <v>3995</v>
      </c>
      <c r="BH21" s="18"/>
      <c r="BI21" s="18"/>
      <c r="BJ21" s="19">
        <f t="shared" si="33"/>
        <v>4794</v>
      </c>
      <c r="BK21" s="18"/>
      <c r="BL21" s="18">
        <v>4794</v>
      </c>
      <c r="BM21" s="18"/>
      <c r="BN21" s="18"/>
      <c r="BO21" s="19">
        <f t="shared" si="34"/>
        <v>0</v>
      </c>
      <c r="BP21" s="18"/>
      <c r="BQ21" s="18"/>
      <c r="BR21" s="18"/>
      <c r="BS21" s="18"/>
      <c r="BT21" s="18">
        <f t="shared" si="35"/>
        <v>0</v>
      </c>
      <c r="BU21" s="18"/>
      <c r="BV21" s="18"/>
      <c r="BW21" s="18"/>
      <c r="BX21" s="18"/>
      <c r="BY21" s="19">
        <f t="shared" si="36"/>
        <v>0</v>
      </c>
      <c r="BZ21" s="18"/>
      <c r="CA21" s="18"/>
      <c r="CB21" s="18"/>
      <c r="CC21" s="18"/>
      <c r="CD21" s="18">
        <f t="shared" si="37"/>
        <v>0</v>
      </c>
      <c r="CE21" s="18"/>
      <c r="CF21" s="18"/>
      <c r="CG21" s="18"/>
      <c r="CH21" s="18"/>
      <c r="CI21" s="18">
        <f t="shared" si="38"/>
        <v>0</v>
      </c>
      <c r="CJ21" s="18"/>
      <c r="CK21" s="18"/>
      <c r="CL21" s="18"/>
      <c r="CM21" s="18"/>
      <c r="CN21" s="19">
        <f t="shared" si="39"/>
        <v>0</v>
      </c>
      <c r="CO21" s="18"/>
      <c r="CP21" s="18"/>
      <c r="CQ21" s="18"/>
      <c r="CR21" s="18"/>
    </row>
    <row r="22" ht="28.5">
      <c r="A22" s="20" t="s">
        <v>85</v>
      </c>
      <c r="B22" s="17" t="s">
        <v>86</v>
      </c>
      <c r="C22" s="16" t="s">
        <v>87</v>
      </c>
      <c r="D22" s="16">
        <f t="shared" si="17"/>
        <v>523.41274999999996</v>
      </c>
      <c r="E22" s="16">
        <f t="shared" si="18"/>
        <v>523.41274999999996</v>
      </c>
      <c r="F22" s="16">
        <f t="shared" si="19"/>
        <v>628.09529999999995</v>
      </c>
      <c r="G22" s="21">
        <f t="shared" si="20"/>
        <v>0</v>
      </c>
      <c r="H22" s="21"/>
      <c r="I22" s="21"/>
      <c r="J22" s="21"/>
      <c r="K22" s="21"/>
      <c r="L22" s="21">
        <f t="shared" si="21"/>
        <v>0</v>
      </c>
      <c r="M22" s="21"/>
      <c r="N22" s="21"/>
      <c r="O22" s="21"/>
      <c r="P22" s="21"/>
      <c r="Q22" s="19">
        <f t="shared" si="23"/>
        <v>0</v>
      </c>
      <c r="R22" s="21"/>
      <c r="S22" s="21"/>
      <c r="T22" s="21"/>
      <c r="U22" s="21"/>
      <c r="V22" s="21">
        <f t="shared" si="24"/>
        <v>523.41274999999996</v>
      </c>
      <c r="W22" s="21"/>
      <c r="X22" s="21"/>
      <c r="Y22" s="21">
        <v>523.41274999999996</v>
      </c>
      <c r="Z22" s="21"/>
      <c r="AA22" s="21">
        <f t="shared" si="25"/>
        <v>523.41274999999996</v>
      </c>
      <c r="AB22" s="21"/>
      <c r="AC22" s="21"/>
      <c r="AD22" s="21">
        <v>523.41274999999996</v>
      </c>
      <c r="AE22" s="21"/>
      <c r="AF22" s="19">
        <f t="shared" si="27"/>
        <v>628.09529999999995</v>
      </c>
      <c r="AG22" s="21"/>
      <c r="AH22" s="21"/>
      <c r="AI22" s="21">
        <f>Y22*1.2</f>
        <v>628.09529999999995</v>
      </c>
      <c r="AJ22" s="21"/>
      <c r="AK22" s="21">
        <f t="shared" si="28"/>
        <v>0</v>
      </c>
      <c r="AL22" s="21"/>
      <c r="AM22" s="21"/>
      <c r="AN22" s="21"/>
      <c r="AO22" s="21"/>
      <c r="AP22" s="21">
        <f t="shared" si="29"/>
        <v>0</v>
      </c>
      <c r="AQ22" s="21"/>
      <c r="AR22" s="21"/>
      <c r="AS22" s="21"/>
      <c r="AT22" s="21"/>
      <c r="AU22" s="19">
        <f t="shared" si="30"/>
        <v>0</v>
      </c>
      <c r="AV22" s="21"/>
      <c r="AW22" s="21"/>
      <c r="AX22" s="21"/>
      <c r="AY22" s="21"/>
      <c r="AZ22" s="21">
        <f t="shared" si="31"/>
        <v>0</v>
      </c>
      <c r="BA22" s="21"/>
      <c r="BB22" s="21"/>
      <c r="BC22" s="21"/>
      <c r="BD22" s="21"/>
      <c r="BE22" s="21">
        <f t="shared" si="32"/>
        <v>0</v>
      </c>
      <c r="BF22" s="21"/>
      <c r="BG22" s="21"/>
      <c r="BH22" s="21"/>
      <c r="BI22" s="21"/>
      <c r="BJ22" s="19">
        <f t="shared" si="33"/>
        <v>0</v>
      </c>
      <c r="BK22" s="21"/>
      <c r="BL22" s="21"/>
      <c r="BM22" s="21"/>
      <c r="BN22" s="21"/>
      <c r="BO22" s="19">
        <f t="shared" si="34"/>
        <v>0</v>
      </c>
      <c r="BP22" s="21"/>
      <c r="BQ22" s="21"/>
      <c r="BR22" s="21"/>
      <c r="BS22" s="21"/>
      <c r="BT22" s="21">
        <f t="shared" si="35"/>
        <v>0</v>
      </c>
      <c r="BU22" s="21"/>
      <c r="BV22" s="21"/>
      <c r="BW22" s="21"/>
      <c r="BX22" s="21"/>
      <c r="BY22" s="19">
        <f t="shared" si="36"/>
        <v>0</v>
      </c>
      <c r="BZ22" s="21"/>
      <c r="CA22" s="21"/>
      <c r="CB22" s="21"/>
      <c r="CC22" s="21"/>
      <c r="CD22" s="21">
        <f t="shared" si="37"/>
        <v>0</v>
      </c>
      <c r="CE22" s="21"/>
      <c r="CF22" s="21"/>
      <c r="CG22" s="21"/>
      <c r="CH22" s="21"/>
      <c r="CI22" s="21">
        <f t="shared" si="38"/>
        <v>0</v>
      </c>
      <c r="CJ22" s="21"/>
      <c r="CK22" s="21"/>
      <c r="CL22" s="21"/>
      <c r="CM22" s="21"/>
      <c r="CN22" s="19">
        <f t="shared" si="39"/>
        <v>0</v>
      </c>
      <c r="CO22" s="21"/>
      <c r="CP22" s="21"/>
      <c r="CQ22" s="21"/>
      <c r="CR22" s="21"/>
    </row>
    <row r="23">
      <c r="A23" s="13" t="s">
        <v>88</v>
      </c>
      <c r="B23" s="14" t="s">
        <v>89</v>
      </c>
      <c r="C23" s="15"/>
      <c r="D23" s="15">
        <f t="shared" ref="D23:AI23" si="41">SUM(D24:D30)</f>
        <v>1490855.11437076</v>
      </c>
      <c r="E23" s="15">
        <f t="shared" si="41"/>
        <v>1432534.7566307602</v>
      </c>
      <c r="F23" s="15">
        <f t="shared" si="41"/>
        <v>1753071.5317430352</v>
      </c>
      <c r="G23" s="15">
        <f t="shared" si="41"/>
        <v>11516.48389</v>
      </c>
      <c r="H23" s="15">
        <f t="shared" si="41"/>
        <v>50</v>
      </c>
      <c r="I23" s="15">
        <f t="shared" si="41"/>
        <v>1737.43652</v>
      </c>
      <c r="J23" s="15">
        <f t="shared" si="41"/>
        <v>8094.1950499999994</v>
      </c>
      <c r="K23" s="15">
        <f t="shared" si="41"/>
        <v>1634.85232</v>
      </c>
      <c r="L23" s="15">
        <f t="shared" si="41"/>
        <v>11516.483890000001</v>
      </c>
      <c r="M23" s="15">
        <f t="shared" si="41"/>
        <v>0</v>
      </c>
      <c r="N23" s="15">
        <f t="shared" si="41"/>
        <v>0</v>
      </c>
      <c r="O23" s="15">
        <f t="shared" si="41"/>
        <v>0</v>
      </c>
      <c r="P23" s="15">
        <f t="shared" si="41"/>
        <v>11516.483890000001</v>
      </c>
      <c r="Q23" s="15">
        <f t="shared" si="41"/>
        <v>49801.932054000004</v>
      </c>
      <c r="R23" s="15">
        <f t="shared" si="41"/>
        <v>35117.587712</v>
      </c>
      <c r="S23" s="15">
        <f t="shared" si="41"/>
        <v>1924.839686</v>
      </c>
      <c r="T23" s="15">
        <f t="shared" si="41"/>
        <v>12759.504656000001</v>
      </c>
      <c r="U23" s="15">
        <f t="shared" si="41"/>
        <v>0</v>
      </c>
      <c r="V23" s="15">
        <f t="shared" si="41"/>
        <v>30432.556028464296</v>
      </c>
      <c r="W23" s="15">
        <f t="shared" si="41"/>
        <v>0</v>
      </c>
      <c r="X23" s="15">
        <f t="shared" si="41"/>
        <v>0</v>
      </c>
      <c r="Y23" s="15">
        <f t="shared" si="41"/>
        <v>30432.556028464296</v>
      </c>
      <c r="Z23" s="15">
        <f t="shared" si="41"/>
        <v>0</v>
      </c>
      <c r="AA23" s="15">
        <f t="shared" si="41"/>
        <v>30432.556028464296</v>
      </c>
      <c r="AB23" s="15">
        <f t="shared" si="41"/>
        <v>0</v>
      </c>
      <c r="AC23" s="15">
        <f t="shared" si="41"/>
        <v>0</v>
      </c>
      <c r="AD23" s="15">
        <f t="shared" si="41"/>
        <v>6011.3958700000003</v>
      </c>
      <c r="AE23" s="15">
        <f t="shared" si="41"/>
        <v>24421.160158464299</v>
      </c>
      <c r="AF23" s="15">
        <f t="shared" si="41"/>
        <v>32136.239043999998</v>
      </c>
      <c r="AG23" s="15">
        <f t="shared" si="41"/>
        <v>0</v>
      </c>
      <c r="AH23" s="15">
        <f t="shared" si="41"/>
        <v>12461.281999999999</v>
      </c>
      <c r="AI23" s="15">
        <f t="shared" si="41"/>
        <v>19674.957043999999</v>
      </c>
      <c r="AJ23" s="15">
        <f t="shared" ref="AJ23:BO23" si="42">SUM(AJ24:AJ30)</f>
        <v>0</v>
      </c>
      <c r="AK23" s="15">
        <f t="shared" si="42"/>
        <v>36193.802910555707</v>
      </c>
      <c r="AL23" s="15">
        <f t="shared" si="42"/>
        <v>13013</v>
      </c>
      <c r="AM23" s="15">
        <f t="shared" si="42"/>
        <v>0</v>
      </c>
      <c r="AN23" s="15">
        <f t="shared" si="42"/>
        <v>23180.802910555707</v>
      </c>
      <c r="AO23" s="15">
        <f t="shared" si="42"/>
        <v>0</v>
      </c>
      <c r="AP23" s="15">
        <f t="shared" si="42"/>
        <v>23180.802910555707</v>
      </c>
      <c r="AQ23" s="15">
        <f t="shared" si="42"/>
        <v>0</v>
      </c>
      <c r="AR23" s="15">
        <f t="shared" si="42"/>
        <v>0</v>
      </c>
      <c r="AS23" s="15">
        <f t="shared" si="42"/>
        <v>0</v>
      </c>
      <c r="AT23" s="15">
        <f t="shared" si="42"/>
        <v>23180.802910555707</v>
      </c>
      <c r="AU23" s="15">
        <f t="shared" si="42"/>
        <v>41904.56496494684</v>
      </c>
      <c r="AV23" s="15">
        <f t="shared" si="42"/>
        <v>15615.599999999999</v>
      </c>
      <c r="AW23" s="15">
        <f t="shared" si="42"/>
        <v>0</v>
      </c>
      <c r="AX23" s="15">
        <f t="shared" si="42"/>
        <v>26288.964964946841</v>
      </c>
      <c r="AY23" s="15">
        <f t="shared" si="42"/>
        <v>0</v>
      </c>
      <c r="AZ23" s="15">
        <f t="shared" si="42"/>
        <v>15077.696271314901</v>
      </c>
      <c r="BA23" s="15">
        <f t="shared" si="42"/>
        <v>1820</v>
      </c>
      <c r="BB23" s="15">
        <f t="shared" si="42"/>
        <v>0</v>
      </c>
      <c r="BC23" s="15">
        <f t="shared" si="42"/>
        <v>13257.696271314901</v>
      </c>
      <c r="BD23" s="15">
        <f t="shared" si="42"/>
        <v>0</v>
      </c>
      <c r="BE23" s="15">
        <f t="shared" si="42"/>
        <v>15077.696271314901</v>
      </c>
      <c r="BF23" s="15">
        <f t="shared" si="42"/>
        <v>1820</v>
      </c>
      <c r="BG23" s="15">
        <f t="shared" si="42"/>
        <v>0</v>
      </c>
      <c r="BH23" s="15">
        <f t="shared" si="42"/>
        <v>0</v>
      </c>
      <c r="BI23" s="15">
        <f t="shared" si="42"/>
        <v>13257.696271314901</v>
      </c>
      <c r="BJ23" s="15">
        <f t="shared" si="42"/>
        <v>1556414.8875255778</v>
      </c>
      <c r="BK23" s="15">
        <f t="shared" si="42"/>
        <v>843865.83600000001</v>
      </c>
      <c r="BL23" s="15">
        <f t="shared" si="42"/>
        <v>0</v>
      </c>
      <c r="BM23" s="15">
        <f t="shared" si="42"/>
        <v>15909.2355255779</v>
      </c>
      <c r="BN23" s="15">
        <f t="shared" si="42"/>
        <v>696639.81599999999</v>
      </c>
      <c r="BO23" s="15">
        <f t="shared" si="42"/>
        <v>1305087.4667304254</v>
      </c>
      <c r="BP23" s="15">
        <f t="shared" ref="BP23:CR23" si="43">SUM(BP24:BP30)</f>
        <v>1278635.9607350002</v>
      </c>
      <c r="BQ23" s="15">
        <f t="shared" si="43"/>
        <v>0</v>
      </c>
      <c r="BR23" s="15">
        <f t="shared" si="43"/>
        <v>26451.505995425199</v>
      </c>
      <c r="BS23" s="15">
        <f t="shared" si="43"/>
        <v>0</v>
      </c>
      <c r="BT23" s="15">
        <f t="shared" si="43"/>
        <v>1376420.8244704253</v>
      </c>
      <c r="BU23" s="15">
        <f t="shared" si="43"/>
        <v>1349969.3184750001</v>
      </c>
      <c r="BV23" s="15">
        <f t="shared" si="43"/>
        <v>0</v>
      </c>
      <c r="BW23" s="15">
        <f t="shared" si="43"/>
        <v>0</v>
      </c>
      <c r="BX23" s="15">
        <f t="shared" si="43"/>
        <v>26451.505995425199</v>
      </c>
      <c r="BY23" s="15">
        <f t="shared" si="43"/>
        <v>31741.8071945103</v>
      </c>
      <c r="BZ23" s="15">
        <f t="shared" si="43"/>
        <v>0</v>
      </c>
      <c r="CA23" s="15">
        <f t="shared" si="43"/>
        <v>0</v>
      </c>
      <c r="CB23" s="15">
        <f t="shared" si="43"/>
        <v>31741.8071945103</v>
      </c>
      <c r="CC23" s="15">
        <f t="shared" si="43"/>
        <v>0</v>
      </c>
      <c r="CD23" s="15">
        <f t="shared" si="43"/>
        <v>34226.750800000002</v>
      </c>
      <c r="CE23" s="15">
        <f t="shared" si="43"/>
        <v>0</v>
      </c>
      <c r="CF23" s="15">
        <f t="shared" si="43"/>
        <v>0</v>
      </c>
      <c r="CG23" s="15">
        <f t="shared" si="43"/>
        <v>34226.750800000002</v>
      </c>
      <c r="CH23" s="15">
        <f t="shared" si="43"/>
        <v>0</v>
      </c>
      <c r="CI23" s="15">
        <f t="shared" si="43"/>
        <v>34226.750800000002</v>
      </c>
      <c r="CJ23" s="15">
        <f t="shared" si="43"/>
        <v>0</v>
      </c>
      <c r="CK23" s="15">
        <f t="shared" si="43"/>
        <v>0</v>
      </c>
      <c r="CL23" s="15">
        <f t="shared" si="43"/>
        <v>0</v>
      </c>
      <c r="CM23" s="15">
        <f t="shared" si="43"/>
        <v>34226.750800000002</v>
      </c>
      <c r="CN23" s="15">
        <f t="shared" si="43"/>
        <v>41072.100960000003</v>
      </c>
      <c r="CO23" s="15">
        <f t="shared" si="43"/>
        <v>0</v>
      </c>
      <c r="CP23" s="15">
        <f t="shared" si="43"/>
        <v>0</v>
      </c>
      <c r="CQ23" s="15">
        <f t="shared" si="43"/>
        <v>41072.100960000003</v>
      </c>
      <c r="CR23" s="15">
        <f t="shared" si="43"/>
        <v>0</v>
      </c>
    </row>
    <row r="24">
      <c r="A24" s="20" t="s">
        <v>90</v>
      </c>
      <c r="B24" s="17" t="s">
        <v>91</v>
      </c>
      <c r="C24" s="16" t="s">
        <v>92</v>
      </c>
      <c r="D24" s="16">
        <f t="shared" ref="D24:D30" si="44">L24+AA24+AP24+BE24+BT24+CI24</f>
        <v>1349969.3184750001</v>
      </c>
      <c r="E24" s="16">
        <f t="shared" ref="E24:E30" si="45">G24+V24+AK24+AZ24+BO24+CD24</f>
        <v>1291648.9607350002</v>
      </c>
      <c r="F24" s="16">
        <f t="shared" ref="F24:F30" si="46">Q24+AF24+AU24+BJ24+BY24+CN24</f>
        <v>1589004.839712</v>
      </c>
      <c r="G24" s="21">
        <f t="shared" ref="G24:G30" si="47">H24+I24+J24+K24</f>
        <v>0</v>
      </c>
      <c r="H24" s="21"/>
      <c r="I24" s="21"/>
      <c r="J24" s="21"/>
      <c r="K24" s="21"/>
      <c r="L24" s="21">
        <f t="shared" ref="L24:L30" si="48">M24+N24+O24+P24</f>
        <v>0</v>
      </c>
      <c r="M24" s="21"/>
      <c r="N24" s="21"/>
      <c r="O24" s="21"/>
      <c r="P24" s="21"/>
      <c r="Q24" s="19">
        <f t="shared" ref="Q24:Q30" si="49">R24+S24+T24+U24</f>
        <v>35067.587712</v>
      </c>
      <c r="R24" s="21">
        <f>(32532.5-3309.51024)*1.2</f>
        <v>35067.587712</v>
      </c>
      <c r="S24" s="21"/>
      <c r="T24" s="21"/>
      <c r="U24" s="21"/>
      <c r="V24" s="21">
        <f t="shared" ref="V24:V30" si="50">W24+X24+Y24+Z24</f>
        <v>0</v>
      </c>
      <c r="W24" s="21">
        <f>13013*0</f>
        <v>0</v>
      </c>
      <c r="X24" s="21"/>
      <c r="Y24" s="21"/>
      <c r="Z24" s="21"/>
      <c r="AA24" s="21">
        <f t="shared" ref="AA24:AA30" si="51">AB24+AC24+AD24+AE24</f>
        <v>0</v>
      </c>
      <c r="AB24" s="21"/>
      <c r="AC24" s="21"/>
      <c r="AD24" s="21">
        <f>Y24</f>
        <v>0</v>
      </c>
      <c r="AE24" s="21"/>
      <c r="AF24" s="21">
        <f t="shared" ref="AF24:AF30" si="52">AG24+AH24+AI24+AJ24</f>
        <v>0</v>
      </c>
      <c r="AG24" s="21">
        <f>W24*1.2</f>
        <v>0</v>
      </c>
      <c r="AH24" s="21">
        <f>X24*1.2</f>
        <v>0</v>
      </c>
      <c r="AI24" s="21"/>
      <c r="AJ24" s="21"/>
      <c r="AK24" s="21">
        <f t="shared" ref="AK24:AK30" si="53">AL24+AM24+AN24+AO24</f>
        <v>13013</v>
      </c>
      <c r="AL24" s="21">
        <f>13013</f>
        <v>13013</v>
      </c>
      <c r="AM24" s="21"/>
      <c r="AN24" s="21"/>
      <c r="AO24" s="21"/>
      <c r="AP24" s="21">
        <f t="shared" ref="AP24:AP30" si="54">AQ24+AR24+AS24+AT24</f>
        <v>0</v>
      </c>
      <c r="AQ24" s="21"/>
      <c r="AR24" s="21"/>
      <c r="AS24" s="21">
        <f>AN24</f>
        <v>0</v>
      </c>
      <c r="AT24" s="21"/>
      <c r="AU24" s="19">
        <f t="shared" ref="AU24:AU30" si="55">AV24+AW24+AX24+AY24</f>
        <v>15615.599999999999</v>
      </c>
      <c r="AV24" s="21">
        <f>(679059.5256+162622.3104)*0+AL24*1.2</f>
        <v>15615.599999999999</v>
      </c>
      <c r="AW24" s="21"/>
      <c r="AX24" s="21">
        <f>AS24</f>
        <v>0</v>
      </c>
      <c r="AY24" s="21">
        <f>696639.816*0</f>
        <v>0</v>
      </c>
      <c r="AZ24" s="21">
        <f t="shared" ref="AZ24:AZ30" si="56">BA24+BB24+BC24+BD24</f>
        <v>0</v>
      </c>
      <c r="BA24" s="21">
        <f>BF24-71333.35774*0</f>
        <v>0</v>
      </c>
      <c r="BB24" s="21"/>
      <c r="BC24" s="21"/>
      <c r="BD24" s="21"/>
      <c r="BE24" s="21">
        <f t="shared" ref="BE24:BE30" si="57">BF24+BG24+BH24+BI24</f>
        <v>0</v>
      </c>
      <c r="BF24" s="21">
        <f>1349969.318475*0</f>
        <v>0</v>
      </c>
      <c r="BG24" s="21"/>
      <c r="BH24" s="21">
        <f>BC24</f>
        <v>0</v>
      </c>
      <c r="BI24" s="21"/>
      <c r="BJ24" s="19">
        <f t="shared" ref="BJ24:BJ30" si="58">BK24+BL24+BM24+BN24</f>
        <v>1538321.652</v>
      </c>
      <c r="BK24" s="21">
        <f>679059.5256+162622.3104</f>
        <v>841681.83600000001</v>
      </c>
      <c r="BL24" s="21"/>
      <c r="BM24" s="21">
        <f>BH24</f>
        <v>0</v>
      </c>
      <c r="BN24" s="21">
        <v>696639.81599999999</v>
      </c>
      <c r="BO24" s="19">
        <f t="shared" ref="BO24:BO30" si="59">BP24+BQ24+BR24+BS24</f>
        <v>1278635.9607350002</v>
      </c>
      <c r="BP24" s="21">
        <f>BU24-71333.35774</f>
        <v>1278635.9607350002</v>
      </c>
      <c r="BQ24" s="21"/>
      <c r="BR24" s="21"/>
      <c r="BS24" s="21"/>
      <c r="BT24" s="21">
        <f t="shared" ref="BT24:BT30" si="60">BU24+BV24+BW24+BX24</f>
        <v>1349969.3184750001</v>
      </c>
      <c r="BU24" s="21">
        <v>1349969.3184750001</v>
      </c>
      <c r="BV24" s="21"/>
      <c r="BW24" s="21">
        <f>BR24</f>
        <v>0</v>
      </c>
      <c r="BX24" s="21"/>
      <c r="BY24" s="19">
        <f t="shared" ref="BY24:BY30" si="61">BZ24+CA24+CB24+CC24</f>
        <v>0</v>
      </c>
      <c r="BZ24" s="21"/>
      <c r="CA24" s="21">
        <f>BQ24*1.2</f>
        <v>0</v>
      </c>
      <c r="CB24" s="21"/>
      <c r="CC24" s="21"/>
      <c r="CD24" s="21">
        <f t="shared" ref="CD24:CD30" si="62">CE24+CF24+CG24+CH24</f>
        <v>0</v>
      </c>
      <c r="CE24" s="21"/>
      <c r="CF24" s="21"/>
      <c r="CG24" s="21"/>
      <c r="CH24" s="21"/>
      <c r="CI24" s="21">
        <f t="shared" ref="CI24:CI30" si="63">CJ24+CK24+CL24+CM24</f>
        <v>0</v>
      </c>
      <c r="CJ24" s="21"/>
      <c r="CK24" s="21"/>
      <c r="CL24" s="21">
        <f>CG24</f>
        <v>0</v>
      </c>
      <c r="CM24" s="21"/>
      <c r="CN24" s="19">
        <f t="shared" ref="CN24:CN30" si="64">CO24+CP24+CQ24+CR24</f>
        <v>0</v>
      </c>
      <c r="CO24" s="21"/>
      <c r="CP24" s="21">
        <f>CF24*1.2</f>
        <v>0</v>
      </c>
      <c r="CQ24" s="21"/>
      <c r="CR24" s="21"/>
    </row>
    <row r="25">
      <c r="A25" s="20" t="s">
        <v>93</v>
      </c>
      <c r="B25" s="17" t="s">
        <v>94</v>
      </c>
      <c r="C25" s="16" t="s">
        <v>95</v>
      </c>
      <c r="D25" s="16">
        <f t="shared" si="44"/>
        <v>133054.40002576011</v>
      </c>
      <c r="E25" s="16">
        <f t="shared" si="45"/>
        <v>133054.40002576011</v>
      </c>
      <c r="F25" s="16">
        <f t="shared" si="46"/>
        <v>154669.01698703502</v>
      </c>
      <c r="G25" s="21">
        <f t="shared" si="47"/>
        <v>11516.48389</v>
      </c>
      <c r="H25" s="21">
        <v>50</v>
      </c>
      <c r="I25" s="21">
        <v>1737.43652</v>
      </c>
      <c r="J25" s="21">
        <v>8094.1950499999994</v>
      </c>
      <c r="K25" s="21">
        <v>1634.85232</v>
      </c>
      <c r="L25" s="21">
        <f t="shared" si="48"/>
        <v>11516.483890000001</v>
      </c>
      <c r="M25" s="21"/>
      <c r="N25" s="21"/>
      <c r="O25" s="21"/>
      <c r="P25" s="21">
        <v>11516.483890000001</v>
      </c>
      <c r="Q25" s="21">
        <f t="shared" si="49"/>
        <v>14734.344342</v>
      </c>
      <c r="R25" s="21">
        <v>50</v>
      </c>
      <c r="S25" s="21">
        <v>1924.839686</v>
      </c>
      <c r="T25" s="21">
        <f>14048.102398-1288.597742</f>
        <v>12759.504656000001</v>
      </c>
      <c r="U25" s="21"/>
      <c r="V25" s="21">
        <f t="shared" si="50"/>
        <v>24421.160158464299</v>
      </c>
      <c r="W25" s="21"/>
      <c r="X25" s="21"/>
      <c r="Y25" s="23">
        <v>24421.160158464299</v>
      </c>
      <c r="Z25" s="21"/>
      <c r="AA25" s="21">
        <f t="shared" si="51"/>
        <v>24421.160158464299</v>
      </c>
      <c r="AB25" s="21"/>
      <c r="AC25" s="21"/>
      <c r="AD25" s="21"/>
      <c r="AE25" s="23">
        <v>24421.160158464299</v>
      </c>
      <c r="AF25" s="21">
        <f t="shared" si="52"/>
        <v>24922.563999999998</v>
      </c>
      <c r="AG25" s="21"/>
      <c r="AH25" s="21">
        <f>24922.564/2</f>
        <v>12461.281999999999</v>
      </c>
      <c r="AI25" s="21">
        <f>AH25</f>
        <v>12461.281999999999</v>
      </c>
      <c r="AJ25" s="21"/>
      <c r="AK25" s="21">
        <f t="shared" si="53"/>
        <v>23180.802910555707</v>
      </c>
      <c r="AL25" s="21"/>
      <c r="AM25" s="21"/>
      <c r="AN25" s="21">
        <v>23180.802910555707</v>
      </c>
      <c r="AO25" s="21"/>
      <c r="AP25" s="21">
        <f t="shared" si="54"/>
        <v>23180.802910555707</v>
      </c>
      <c r="AQ25" s="21"/>
      <c r="AR25" s="21"/>
      <c r="AS25" s="21"/>
      <c r="AT25" s="21">
        <v>23180.802910555707</v>
      </c>
      <c r="AU25" s="21">
        <f t="shared" si="55"/>
        <v>26288.964964946841</v>
      </c>
      <c r="AV25" s="21"/>
      <c r="AW25" s="21"/>
      <c r="AX25" s="21">
        <v>26288.964964946841</v>
      </c>
      <c r="AY25" s="21"/>
      <c r="AZ25" s="21">
        <f t="shared" si="56"/>
        <v>13257.696271314901</v>
      </c>
      <c r="BA25" s="21"/>
      <c r="BB25" s="21"/>
      <c r="BC25" s="21">
        <v>13257.696271314901</v>
      </c>
      <c r="BD25" s="21"/>
      <c r="BE25" s="21">
        <f t="shared" si="57"/>
        <v>13257.696271314901</v>
      </c>
      <c r="BF25" s="21"/>
      <c r="BG25" s="21"/>
      <c r="BH25" s="21"/>
      <c r="BI25" s="21">
        <v>13257.696271314901</v>
      </c>
      <c r="BJ25" s="21">
        <f t="shared" si="58"/>
        <v>15909.2355255779</v>
      </c>
      <c r="BK25" s="21"/>
      <c r="BL25" s="21"/>
      <c r="BM25" s="21">
        <v>15909.2355255779</v>
      </c>
      <c r="BN25" s="21"/>
      <c r="BO25" s="21">
        <f t="shared" si="59"/>
        <v>26451.505995425199</v>
      </c>
      <c r="BP25" s="21"/>
      <c r="BQ25" s="21"/>
      <c r="BR25" s="21">
        <v>26451.505995425199</v>
      </c>
      <c r="BS25" s="21"/>
      <c r="BT25" s="21">
        <f t="shared" si="60"/>
        <v>26451.505995425199</v>
      </c>
      <c r="BU25" s="21"/>
      <c r="BV25" s="21"/>
      <c r="BW25" s="21"/>
      <c r="BX25" s="21">
        <f>BR25</f>
        <v>26451.505995425199</v>
      </c>
      <c r="BY25" s="21">
        <f t="shared" si="61"/>
        <v>31741.8071945103</v>
      </c>
      <c r="BZ25" s="21"/>
      <c r="CA25" s="21"/>
      <c r="CB25" s="21">
        <v>31741.8071945103</v>
      </c>
      <c r="CC25" s="21"/>
      <c r="CD25" s="21">
        <f t="shared" si="62"/>
        <v>34226.750800000002</v>
      </c>
      <c r="CE25" s="21"/>
      <c r="CF25" s="21"/>
      <c r="CG25" s="21">
        <f>CM25</f>
        <v>34226.750800000002</v>
      </c>
      <c r="CH25" s="21"/>
      <c r="CI25" s="21">
        <f t="shared" si="63"/>
        <v>34226.750800000002</v>
      </c>
      <c r="CJ25" s="21"/>
      <c r="CK25" s="21"/>
      <c r="CL25" s="21"/>
      <c r="CM25" s="21">
        <f>CQ25/1.2</f>
        <v>34226.750800000002</v>
      </c>
      <c r="CN25" s="21">
        <f t="shared" si="64"/>
        <v>41072.100960000003</v>
      </c>
      <c r="CO25" s="21"/>
      <c r="CP25" s="21"/>
      <c r="CQ25" s="21">
        <f>41.07210096*1000</f>
        <v>41072.100960000003</v>
      </c>
      <c r="CR25" s="21"/>
    </row>
    <row r="26" ht="28.5">
      <c r="A26" s="20" t="s">
        <v>96</v>
      </c>
      <c r="B26" s="17" t="s">
        <v>97</v>
      </c>
      <c r="C26" s="16" t="s">
        <v>98</v>
      </c>
      <c r="D26" s="16">
        <f t="shared" si="44"/>
        <v>140.298</v>
      </c>
      <c r="E26" s="16">
        <f t="shared" si="45"/>
        <v>140.298</v>
      </c>
      <c r="F26" s="16">
        <f t="shared" si="46"/>
        <v>168.35759999999999</v>
      </c>
      <c r="G26" s="21">
        <f t="shared" si="47"/>
        <v>0</v>
      </c>
      <c r="H26" s="21"/>
      <c r="I26" s="21"/>
      <c r="J26" s="21"/>
      <c r="K26" s="21"/>
      <c r="L26" s="21">
        <f t="shared" si="48"/>
        <v>0</v>
      </c>
      <c r="M26" s="21"/>
      <c r="N26" s="21"/>
      <c r="O26" s="21"/>
      <c r="P26" s="21"/>
      <c r="Q26" s="19">
        <f t="shared" si="49"/>
        <v>0</v>
      </c>
      <c r="R26" s="21"/>
      <c r="S26" s="21"/>
      <c r="T26" s="21"/>
      <c r="U26" s="21"/>
      <c r="V26" s="21">
        <f t="shared" si="50"/>
        <v>140.298</v>
      </c>
      <c r="W26" s="21"/>
      <c r="X26" s="21"/>
      <c r="Y26" s="21">
        <v>140.298</v>
      </c>
      <c r="Z26" s="21"/>
      <c r="AA26" s="21">
        <f t="shared" si="51"/>
        <v>140.298</v>
      </c>
      <c r="AB26" s="21"/>
      <c r="AC26" s="21"/>
      <c r="AD26" s="21">
        <v>140.298</v>
      </c>
      <c r="AE26" s="21"/>
      <c r="AF26" s="19">
        <f t="shared" si="52"/>
        <v>168.35759999999999</v>
      </c>
      <c r="AG26" s="21"/>
      <c r="AH26" s="21"/>
      <c r="AI26" s="21">
        <f t="shared" ref="AI26:AI29" si="65">AD26*1.2</f>
        <v>168.35759999999999</v>
      </c>
      <c r="AJ26" s="21"/>
      <c r="AK26" s="21">
        <f t="shared" si="53"/>
        <v>0</v>
      </c>
      <c r="AL26" s="21"/>
      <c r="AM26" s="21"/>
      <c r="AN26" s="21"/>
      <c r="AO26" s="21"/>
      <c r="AP26" s="21">
        <f t="shared" si="54"/>
        <v>0</v>
      </c>
      <c r="AQ26" s="21"/>
      <c r="AR26" s="21"/>
      <c r="AS26" s="21"/>
      <c r="AT26" s="21"/>
      <c r="AU26" s="19">
        <f t="shared" si="55"/>
        <v>0</v>
      </c>
      <c r="AV26" s="21"/>
      <c r="AW26" s="21"/>
      <c r="AX26" s="21"/>
      <c r="AY26" s="21"/>
      <c r="AZ26" s="21">
        <f t="shared" si="56"/>
        <v>0</v>
      </c>
      <c r="BA26" s="21"/>
      <c r="BB26" s="21"/>
      <c r="BC26" s="21"/>
      <c r="BD26" s="21"/>
      <c r="BE26" s="21">
        <f t="shared" si="57"/>
        <v>0</v>
      </c>
      <c r="BF26" s="21"/>
      <c r="BG26" s="21"/>
      <c r="BH26" s="21"/>
      <c r="BI26" s="21"/>
      <c r="BJ26" s="19">
        <f t="shared" si="58"/>
        <v>0</v>
      </c>
      <c r="BK26" s="21"/>
      <c r="BL26" s="21"/>
      <c r="BM26" s="21"/>
      <c r="BN26" s="21"/>
      <c r="BO26" s="19">
        <f t="shared" si="59"/>
        <v>0</v>
      </c>
      <c r="BP26" s="21"/>
      <c r="BQ26" s="21"/>
      <c r="BR26" s="21"/>
      <c r="BS26" s="21"/>
      <c r="BT26" s="21">
        <f t="shared" si="60"/>
        <v>0</v>
      </c>
      <c r="BU26" s="21"/>
      <c r="BV26" s="21"/>
      <c r="BW26" s="21"/>
      <c r="BX26" s="21"/>
      <c r="BY26" s="19">
        <f t="shared" si="61"/>
        <v>0</v>
      </c>
      <c r="BZ26" s="21"/>
      <c r="CA26" s="21"/>
      <c r="CB26" s="21"/>
      <c r="CC26" s="21"/>
      <c r="CD26" s="21">
        <f t="shared" si="62"/>
        <v>0</v>
      </c>
      <c r="CE26" s="21"/>
      <c r="CF26" s="21"/>
      <c r="CG26" s="21"/>
      <c r="CH26" s="21"/>
      <c r="CI26" s="21">
        <f t="shared" si="63"/>
        <v>0</v>
      </c>
      <c r="CJ26" s="21"/>
      <c r="CK26" s="21"/>
      <c r="CL26" s="21"/>
      <c r="CM26" s="21"/>
      <c r="CN26" s="19">
        <f t="shared" si="64"/>
        <v>0</v>
      </c>
      <c r="CO26" s="21"/>
      <c r="CP26" s="21"/>
      <c r="CQ26" s="21"/>
      <c r="CR26" s="21"/>
    </row>
    <row r="27">
      <c r="A27" s="20" t="s">
        <v>99</v>
      </c>
      <c r="B27" s="17" t="s">
        <v>100</v>
      </c>
      <c r="C27" s="16" t="s">
        <v>101</v>
      </c>
      <c r="D27" s="16">
        <f t="shared" si="44"/>
        <v>101.77887</v>
      </c>
      <c r="E27" s="16">
        <f t="shared" si="45"/>
        <v>101.77887</v>
      </c>
      <c r="F27" s="16">
        <f t="shared" si="46"/>
        <v>122.13464399999999</v>
      </c>
      <c r="G27" s="21">
        <f t="shared" si="47"/>
        <v>0</v>
      </c>
      <c r="H27" s="21"/>
      <c r="I27" s="21"/>
      <c r="J27" s="21"/>
      <c r="K27" s="21"/>
      <c r="L27" s="21">
        <f t="shared" si="48"/>
        <v>0</v>
      </c>
      <c r="M27" s="21"/>
      <c r="N27" s="21"/>
      <c r="O27" s="21"/>
      <c r="P27" s="21"/>
      <c r="Q27" s="21">
        <f t="shared" si="49"/>
        <v>0</v>
      </c>
      <c r="R27" s="21"/>
      <c r="S27" s="21"/>
      <c r="T27" s="21"/>
      <c r="U27" s="21"/>
      <c r="V27" s="21">
        <f t="shared" si="50"/>
        <v>101.77887</v>
      </c>
      <c r="W27" s="21"/>
      <c r="X27" s="21"/>
      <c r="Y27" s="21">
        <v>101.77887</v>
      </c>
      <c r="Z27" s="21"/>
      <c r="AA27" s="21">
        <f t="shared" si="51"/>
        <v>101.77887</v>
      </c>
      <c r="AB27" s="21"/>
      <c r="AC27" s="21"/>
      <c r="AD27" s="21">
        <v>101.77887</v>
      </c>
      <c r="AE27" s="21"/>
      <c r="AF27" s="21">
        <f t="shared" si="52"/>
        <v>122.13464399999999</v>
      </c>
      <c r="AG27" s="21"/>
      <c r="AH27" s="21"/>
      <c r="AI27" s="21">
        <f t="shared" si="65"/>
        <v>122.13464399999999</v>
      </c>
      <c r="AJ27" s="21"/>
      <c r="AK27" s="21">
        <f t="shared" si="53"/>
        <v>0</v>
      </c>
      <c r="AL27" s="21"/>
      <c r="AM27" s="21"/>
      <c r="AN27" s="21"/>
      <c r="AO27" s="21"/>
      <c r="AP27" s="21">
        <f t="shared" si="54"/>
        <v>0</v>
      </c>
      <c r="AQ27" s="21"/>
      <c r="AR27" s="21"/>
      <c r="AS27" s="21"/>
      <c r="AT27" s="21"/>
      <c r="AU27" s="21">
        <f t="shared" si="55"/>
        <v>0</v>
      </c>
      <c r="AV27" s="21"/>
      <c r="AW27" s="21"/>
      <c r="AX27" s="21"/>
      <c r="AY27" s="21"/>
      <c r="AZ27" s="21">
        <f t="shared" si="56"/>
        <v>0</v>
      </c>
      <c r="BA27" s="21"/>
      <c r="BB27" s="21"/>
      <c r="BC27" s="21"/>
      <c r="BD27" s="21"/>
      <c r="BE27" s="21">
        <f t="shared" si="57"/>
        <v>0</v>
      </c>
      <c r="BF27" s="21"/>
      <c r="BG27" s="21"/>
      <c r="BH27" s="21"/>
      <c r="BI27" s="21"/>
      <c r="BJ27" s="21">
        <f t="shared" si="58"/>
        <v>0</v>
      </c>
      <c r="BK27" s="21"/>
      <c r="BL27" s="21"/>
      <c r="BM27" s="21"/>
      <c r="BN27" s="21"/>
      <c r="BO27" s="21">
        <f t="shared" si="59"/>
        <v>0</v>
      </c>
      <c r="BP27" s="21"/>
      <c r="BQ27" s="21"/>
      <c r="BR27" s="21"/>
      <c r="BS27" s="21"/>
      <c r="BT27" s="21">
        <f t="shared" si="60"/>
        <v>0</v>
      </c>
      <c r="BU27" s="21"/>
      <c r="BV27" s="21"/>
      <c r="BW27" s="21"/>
      <c r="BX27" s="21"/>
      <c r="BY27" s="21">
        <f t="shared" si="61"/>
        <v>0</v>
      </c>
      <c r="BZ27" s="21"/>
      <c r="CA27" s="21"/>
      <c r="CB27" s="21"/>
      <c r="CC27" s="21"/>
      <c r="CD27" s="21">
        <f t="shared" si="62"/>
        <v>0</v>
      </c>
      <c r="CE27" s="21"/>
      <c r="CF27" s="21"/>
      <c r="CG27" s="21"/>
      <c r="CH27" s="21"/>
      <c r="CI27" s="21">
        <f t="shared" si="63"/>
        <v>0</v>
      </c>
      <c r="CJ27" s="21"/>
      <c r="CK27" s="21"/>
      <c r="CL27" s="21"/>
      <c r="CM27" s="21"/>
      <c r="CN27" s="21">
        <f t="shared" si="64"/>
        <v>0</v>
      </c>
      <c r="CO27" s="21"/>
      <c r="CP27" s="21"/>
      <c r="CQ27" s="21"/>
      <c r="CR27" s="21"/>
    </row>
    <row r="28">
      <c r="A28" s="20" t="s">
        <v>102</v>
      </c>
      <c r="B28" s="17" t="s">
        <v>103</v>
      </c>
      <c r="C28" s="16" t="s">
        <v>104</v>
      </c>
      <c r="D28" s="16">
        <f t="shared" si="44"/>
        <v>185.31900000000002</v>
      </c>
      <c r="E28" s="16">
        <f t="shared" si="45"/>
        <v>185.31900000000002</v>
      </c>
      <c r="F28" s="16">
        <f t="shared" si="46"/>
        <v>222.3828</v>
      </c>
      <c r="G28" s="21">
        <f t="shared" si="47"/>
        <v>0</v>
      </c>
      <c r="H28" s="21"/>
      <c r="I28" s="21"/>
      <c r="J28" s="21"/>
      <c r="K28" s="21"/>
      <c r="L28" s="21">
        <f t="shared" si="48"/>
        <v>0</v>
      </c>
      <c r="M28" s="21"/>
      <c r="N28" s="21"/>
      <c r="O28" s="21"/>
      <c r="P28" s="21"/>
      <c r="Q28" s="21">
        <f t="shared" si="49"/>
        <v>0</v>
      </c>
      <c r="R28" s="21"/>
      <c r="S28" s="21"/>
      <c r="T28" s="21"/>
      <c r="U28" s="21"/>
      <c r="V28" s="21">
        <f t="shared" si="50"/>
        <v>185.31900000000002</v>
      </c>
      <c r="W28" s="21"/>
      <c r="X28" s="21"/>
      <c r="Y28" s="21">
        <v>185.31900000000002</v>
      </c>
      <c r="Z28" s="21"/>
      <c r="AA28" s="21">
        <f t="shared" si="51"/>
        <v>185.31900000000002</v>
      </c>
      <c r="AB28" s="21"/>
      <c r="AC28" s="21"/>
      <c r="AD28" s="21">
        <v>185.31900000000002</v>
      </c>
      <c r="AE28" s="21"/>
      <c r="AF28" s="21">
        <f t="shared" si="52"/>
        <v>222.3828</v>
      </c>
      <c r="AG28" s="21"/>
      <c r="AH28" s="21"/>
      <c r="AI28" s="21">
        <f t="shared" si="65"/>
        <v>222.3828</v>
      </c>
      <c r="AJ28" s="21"/>
      <c r="AK28" s="21">
        <f t="shared" si="53"/>
        <v>0</v>
      </c>
      <c r="AL28" s="21"/>
      <c r="AM28" s="21"/>
      <c r="AN28" s="21"/>
      <c r="AO28" s="21"/>
      <c r="AP28" s="21">
        <f t="shared" si="54"/>
        <v>0</v>
      </c>
      <c r="AQ28" s="21"/>
      <c r="AR28" s="21"/>
      <c r="AS28" s="21"/>
      <c r="AT28" s="21"/>
      <c r="AU28" s="21">
        <f t="shared" si="55"/>
        <v>0</v>
      </c>
      <c r="AV28" s="21"/>
      <c r="AW28" s="21"/>
      <c r="AX28" s="21"/>
      <c r="AY28" s="21"/>
      <c r="AZ28" s="21">
        <f t="shared" si="56"/>
        <v>0</v>
      </c>
      <c r="BA28" s="21"/>
      <c r="BB28" s="21"/>
      <c r="BC28" s="21"/>
      <c r="BD28" s="21"/>
      <c r="BE28" s="21">
        <f t="shared" si="57"/>
        <v>0</v>
      </c>
      <c r="BF28" s="21"/>
      <c r="BG28" s="21"/>
      <c r="BH28" s="21"/>
      <c r="BI28" s="21"/>
      <c r="BJ28" s="21">
        <f t="shared" si="58"/>
        <v>0</v>
      </c>
      <c r="BK28" s="21"/>
      <c r="BL28" s="21"/>
      <c r="BM28" s="21"/>
      <c r="BN28" s="21"/>
      <c r="BO28" s="21">
        <f t="shared" si="59"/>
        <v>0</v>
      </c>
      <c r="BP28" s="21"/>
      <c r="BQ28" s="21"/>
      <c r="BR28" s="21"/>
      <c r="BS28" s="21"/>
      <c r="BT28" s="21">
        <f t="shared" si="60"/>
        <v>0</v>
      </c>
      <c r="BU28" s="21"/>
      <c r="BV28" s="21"/>
      <c r="BW28" s="21"/>
      <c r="BX28" s="21"/>
      <c r="BY28" s="21">
        <f t="shared" si="61"/>
        <v>0</v>
      </c>
      <c r="BZ28" s="21"/>
      <c r="CA28" s="21"/>
      <c r="CB28" s="21"/>
      <c r="CC28" s="21"/>
      <c r="CD28" s="21">
        <f t="shared" si="62"/>
        <v>0</v>
      </c>
      <c r="CE28" s="21"/>
      <c r="CF28" s="21"/>
      <c r="CG28" s="21"/>
      <c r="CH28" s="21"/>
      <c r="CI28" s="21">
        <f t="shared" si="63"/>
        <v>0</v>
      </c>
      <c r="CJ28" s="21"/>
      <c r="CK28" s="21"/>
      <c r="CL28" s="21"/>
      <c r="CM28" s="21"/>
      <c r="CN28" s="21">
        <f t="shared" si="64"/>
        <v>0</v>
      </c>
      <c r="CO28" s="21"/>
      <c r="CP28" s="21"/>
      <c r="CQ28" s="21"/>
      <c r="CR28" s="21"/>
    </row>
    <row r="29" ht="28.5">
      <c r="A29" s="20" t="s">
        <v>105</v>
      </c>
      <c r="B29" s="17" t="s">
        <v>106</v>
      </c>
      <c r="C29" s="16" t="s">
        <v>107</v>
      </c>
      <c r="D29" s="16">
        <f t="shared" si="44"/>
        <v>5584</v>
      </c>
      <c r="E29" s="16">
        <f t="shared" si="45"/>
        <v>5584</v>
      </c>
      <c r="F29" s="16">
        <f t="shared" si="46"/>
        <v>6700.8000000000002</v>
      </c>
      <c r="G29" s="21">
        <f t="shared" si="47"/>
        <v>0</v>
      </c>
      <c r="H29" s="21"/>
      <c r="I29" s="21"/>
      <c r="J29" s="21"/>
      <c r="K29" s="21"/>
      <c r="L29" s="21">
        <f t="shared" si="48"/>
        <v>0</v>
      </c>
      <c r="M29" s="21"/>
      <c r="N29" s="21"/>
      <c r="O29" s="21"/>
      <c r="P29" s="21"/>
      <c r="Q29" s="21">
        <f t="shared" si="49"/>
        <v>0</v>
      </c>
      <c r="R29" s="21"/>
      <c r="S29" s="21"/>
      <c r="T29" s="21"/>
      <c r="U29" s="21"/>
      <c r="V29" s="21">
        <f t="shared" si="50"/>
        <v>5584</v>
      </c>
      <c r="W29" s="21"/>
      <c r="X29" s="21"/>
      <c r="Y29" s="21">
        <v>5584</v>
      </c>
      <c r="Z29" s="21"/>
      <c r="AA29" s="21">
        <f t="shared" si="51"/>
        <v>5584</v>
      </c>
      <c r="AB29" s="21"/>
      <c r="AC29" s="21"/>
      <c r="AD29" s="21">
        <v>5584</v>
      </c>
      <c r="AE29" s="21"/>
      <c r="AF29" s="21">
        <f t="shared" si="52"/>
        <v>6700.8000000000002</v>
      </c>
      <c r="AG29" s="21"/>
      <c r="AH29" s="21"/>
      <c r="AI29" s="21">
        <f t="shared" si="65"/>
        <v>6700.8000000000002</v>
      </c>
      <c r="AJ29" s="21"/>
      <c r="AK29" s="21">
        <f t="shared" si="53"/>
        <v>0</v>
      </c>
      <c r="AL29" s="21"/>
      <c r="AM29" s="21"/>
      <c r="AN29" s="21"/>
      <c r="AO29" s="21"/>
      <c r="AP29" s="21">
        <f t="shared" si="54"/>
        <v>0</v>
      </c>
      <c r="AQ29" s="21"/>
      <c r="AR29" s="21"/>
      <c r="AS29" s="21"/>
      <c r="AT29" s="21"/>
      <c r="AU29" s="21">
        <f t="shared" si="55"/>
        <v>0</v>
      </c>
      <c r="AV29" s="21"/>
      <c r="AW29" s="21"/>
      <c r="AX29" s="21"/>
      <c r="AY29" s="21"/>
      <c r="AZ29" s="21">
        <f t="shared" si="56"/>
        <v>0</v>
      </c>
      <c r="BA29" s="21"/>
      <c r="BB29" s="21"/>
      <c r="BC29" s="21"/>
      <c r="BD29" s="21"/>
      <c r="BE29" s="21">
        <f t="shared" si="57"/>
        <v>0</v>
      </c>
      <c r="BF29" s="21"/>
      <c r="BG29" s="21"/>
      <c r="BH29" s="21"/>
      <c r="BI29" s="21"/>
      <c r="BJ29" s="21">
        <f t="shared" si="58"/>
        <v>0</v>
      </c>
      <c r="BK29" s="21"/>
      <c r="BL29" s="21"/>
      <c r="BM29" s="21"/>
      <c r="BN29" s="21"/>
      <c r="BO29" s="21">
        <f t="shared" si="59"/>
        <v>0</v>
      </c>
      <c r="BP29" s="21"/>
      <c r="BQ29" s="21"/>
      <c r="BR29" s="21"/>
      <c r="BS29" s="21"/>
      <c r="BT29" s="21">
        <f t="shared" si="60"/>
        <v>0</v>
      </c>
      <c r="BU29" s="21"/>
      <c r="BV29" s="21"/>
      <c r="BW29" s="21"/>
      <c r="BX29" s="21"/>
      <c r="BY29" s="21">
        <f t="shared" si="61"/>
        <v>0</v>
      </c>
      <c r="BZ29" s="21"/>
      <c r="CA29" s="21"/>
      <c r="CB29" s="21"/>
      <c r="CC29" s="21"/>
      <c r="CD29" s="21">
        <f t="shared" si="62"/>
        <v>0</v>
      </c>
      <c r="CE29" s="21"/>
      <c r="CF29" s="21"/>
      <c r="CG29" s="21"/>
      <c r="CH29" s="21"/>
      <c r="CI29" s="21">
        <f t="shared" si="63"/>
        <v>0</v>
      </c>
      <c r="CJ29" s="21"/>
      <c r="CK29" s="21"/>
      <c r="CL29" s="21"/>
      <c r="CM29" s="21"/>
      <c r="CN29" s="21">
        <f t="shared" si="64"/>
        <v>0</v>
      </c>
      <c r="CO29" s="21"/>
      <c r="CP29" s="21"/>
      <c r="CQ29" s="21"/>
      <c r="CR29" s="21"/>
    </row>
    <row r="30" ht="71.25">
      <c r="A30" s="20" t="s">
        <v>108</v>
      </c>
      <c r="B30" s="17" t="s">
        <v>109</v>
      </c>
      <c r="C30" s="16" t="s">
        <v>110</v>
      </c>
      <c r="D30" s="16">
        <f t="shared" si="44"/>
        <v>1820</v>
      </c>
      <c r="E30" s="16">
        <f t="shared" si="45"/>
        <v>1820</v>
      </c>
      <c r="F30" s="16">
        <f t="shared" si="46"/>
        <v>2184</v>
      </c>
      <c r="G30" s="18">
        <f t="shared" si="47"/>
        <v>0</v>
      </c>
      <c r="H30" s="18"/>
      <c r="I30" s="18"/>
      <c r="J30" s="18"/>
      <c r="K30" s="18"/>
      <c r="L30" s="18">
        <f t="shared" si="48"/>
        <v>0</v>
      </c>
      <c r="M30" s="18"/>
      <c r="N30" s="18"/>
      <c r="O30" s="18"/>
      <c r="P30" s="18"/>
      <c r="Q30" s="18">
        <f t="shared" si="49"/>
        <v>0</v>
      </c>
      <c r="R30" s="18"/>
      <c r="S30" s="18"/>
      <c r="T30" s="18"/>
      <c r="U30" s="18"/>
      <c r="V30" s="18">
        <f t="shared" si="50"/>
        <v>0</v>
      </c>
      <c r="W30" s="18"/>
      <c r="X30" s="18"/>
      <c r="Y30" s="18"/>
      <c r="Z30" s="18"/>
      <c r="AA30" s="18">
        <f t="shared" si="51"/>
        <v>0</v>
      </c>
      <c r="AB30" s="18"/>
      <c r="AC30" s="18"/>
      <c r="AD30" s="18"/>
      <c r="AE30" s="18"/>
      <c r="AF30" s="18">
        <f t="shared" si="52"/>
        <v>0</v>
      </c>
      <c r="AG30" s="18"/>
      <c r="AH30" s="18"/>
      <c r="AI30" s="18"/>
      <c r="AJ30" s="18"/>
      <c r="AK30" s="18">
        <f t="shared" si="53"/>
        <v>0</v>
      </c>
      <c r="AL30" s="18"/>
      <c r="AM30" s="18"/>
      <c r="AN30" s="18"/>
      <c r="AO30" s="18"/>
      <c r="AP30" s="18">
        <f t="shared" si="54"/>
        <v>0</v>
      </c>
      <c r="AQ30" s="18"/>
      <c r="AR30" s="18"/>
      <c r="AS30" s="18"/>
      <c r="AT30" s="18"/>
      <c r="AU30" s="18">
        <f t="shared" si="55"/>
        <v>0</v>
      </c>
      <c r="AV30" s="18"/>
      <c r="AW30" s="18"/>
      <c r="AX30" s="18"/>
      <c r="AY30" s="18"/>
      <c r="AZ30" s="18">
        <f t="shared" si="56"/>
        <v>1820</v>
      </c>
      <c r="BA30" s="18">
        <f>BF30</f>
        <v>1820</v>
      </c>
      <c r="BB30" s="18"/>
      <c r="BC30" s="18"/>
      <c r="BD30" s="18"/>
      <c r="BE30" s="18">
        <f t="shared" si="57"/>
        <v>1820</v>
      </c>
      <c r="BF30" s="18">
        <f>BK30/1.2</f>
        <v>1820</v>
      </c>
      <c r="BG30" s="18"/>
      <c r="BH30" s="18"/>
      <c r="BI30" s="18"/>
      <c r="BJ30" s="18">
        <f t="shared" si="58"/>
        <v>2184</v>
      </c>
      <c r="BK30" s="18">
        <v>2184</v>
      </c>
      <c r="BL30" s="18"/>
      <c r="BM30" s="18"/>
      <c r="BN30" s="18"/>
      <c r="BO30" s="18">
        <f t="shared" si="59"/>
        <v>0</v>
      </c>
      <c r="BP30" s="18"/>
      <c r="BQ30" s="18"/>
      <c r="BR30" s="18"/>
      <c r="BS30" s="18"/>
      <c r="BT30" s="18">
        <f t="shared" si="60"/>
        <v>0</v>
      </c>
      <c r="BU30" s="18"/>
      <c r="BV30" s="18"/>
      <c r="BW30" s="18"/>
      <c r="BX30" s="18"/>
      <c r="BY30" s="18">
        <f t="shared" si="61"/>
        <v>0</v>
      </c>
      <c r="BZ30" s="18"/>
      <c r="CA30" s="18"/>
      <c r="CB30" s="18"/>
      <c r="CC30" s="18"/>
      <c r="CD30" s="18">
        <f t="shared" si="62"/>
        <v>0</v>
      </c>
      <c r="CE30" s="18"/>
      <c r="CF30" s="18"/>
      <c r="CG30" s="18"/>
      <c r="CH30" s="18"/>
      <c r="CI30" s="18">
        <f t="shared" si="63"/>
        <v>0</v>
      </c>
      <c r="CJ30" s="18"/>
      <c r="CK30" s="18"/>
      <c r="CL30" s="18"/>
      <c r="CM30" s="18"/>
      <c r="CN30" s="18">
        <f t="shared" si="64"/>
        <v>0</v>
      </c>
      <c r="CO30" s="18"/>
      <c r="CP30" s="18"/>
      <c r="CQ30" s="18"/>
      <c r="CR30" s="18"/>
    </row>
    <row r="31">
      <c r="A31" s="13" t="s">
        <v>111</v>
      </c>
      <c r="B31" s="24" t="s">
        <v>112</v>
      </c>
      <c r="C31" s="15"/>
      <c r="D31" s="15">
        <f t="shared" ref="D31:AI31" si="66">SUM(D32:D39)</f>
        <v>28517.995585000001</v>
      </c>
      <c r="E31" s="15">
        <f t="shared" si="66"/>
        <v>28517.995585000001</v>
      </c>
      <c r="F31" s="15">
        <f t="shared" si="66"/>
        <v>31801.370702</v>
      </c>
      <c r="G31" s="15">
        <f t="shared" si="66"/>
        <v>0</v>
      </c>
      <c r="H31" s="15">
        <f t="shared" si="66"/>
        <v>0</v>
      </c>
      <c r="I31" s="15">
        <f t="shared" si="66"/>
        <v>0</v>
      </c>
      <c r="J31" s="15">
        <f t="shared" si="66"/>
        <v>0</v>
      </c>
      <c r="K31" s="15">
        <f t="shared" si="66"/>
        <v>0</v>
      </c>
      <c r="L31" s="15">
        <f t="shared" si="66"/>
        <v>0</v>
      </c>
      <c r="M31" s="15">
        <f t="shared" si="66"/>
        <v>0</v>
      </c>
      <c r="N31" s="15">
        <f t="shared" si="66"/>
        <v>0</v>
      </c>
      <c r="O31" s="15">
        <f t="shared" si="66"/>
        <v>0</v>
      </c>
      <c r="P31" s="15">
        <f t="shared" si="66"/>
        <v>0</v>
      </c>
      <c r="Q31" s="15">
        <f t="shared" si="66"/>
        <v>0</v>
      </c>
      <c r="R31" s="15">
        <f t="shared" si="66"/>
        <v>0</v>
      </c>
      <c r="S31" s="15">
        <f t="shared" si="66"/>
        <v>0</v>
      </c>
      <c r="T31" s="15">
        <f t="shared" si="66"/>
        <v>0</v>
      </c>
      <c r="U31" s="15">
        <f t="shared" si="66"/>
        <v>0</v>
      </c>
      <c r="V31" s="25">
        <f t="shared" si="66"/>
        <v>14661.119999999999</v>
      </c>
      <c r="W31" s="25">
        <f t="shared" si="66"/>
        <v>500</v>
      </c>
      <c r="X31" s="25">
        <f t="shared" si="66"/>
        <v>10049.559999999999</v>
      </c>
      <c r="Y31" s="25">
        <f t="shared" si="66"/>
        <v>4111.5600000000004</v>
      </c>
      <c r="Z31" s="25">
        <f t="shared" si="66"/>
        <v>0</v>
      </c>
      <c r="AA31" s="25">
        <f t="shared" si="66"/>
        <v>14161.119999999999</v>
      </c>
      <c r="AB31" s="15">
        <f t="shared" si="66"/>
        <v>0</v>
      </c>
      <c r="AC31" s="15">
        <f t="shared" si="66"/>
        <v>10049.559999999999</v>
      </c>
      <c r="AD31" s="15">
        <f t="shared" si="66"/>
        <v>4111.5600000000004</v>
      </c>
      <c r="AE31" s="15">
        <f t="shared" si="66"/>
        <v>0</v>
      </c>
      <c r="AF31" s="15">
        <f t="shared" si="66"/>
        <v>15173.119999999999</v>
      </c>
      <c r="AG31" s="15">
        <f t="shared" si="66"/>
        <v>600</v>
      </c>
      <c r="AH31" s="15">
        <f t="shared" si="66"/>
        <v>10408.559999999999</v>
      </c>
      <c r="AI31" s="15">
        <f t="shared" si="66"/>
        <v>4164.5600000000004</v>
      </c>
      <c r="AJ31" s="15">
        <f t="shared" ref="AJ31:BO31" si="67">SUM(AJ32:AJ39)</f>
        <v>0</v>
      </c>
      <c r="AK31" s="15">
        <f t="shared" si="67"/>
        <v>13856.875585000002</v>
      </c>
      <c r="AL31" s="15">
        <f t="shared" si="67"/>
        <v>0</v>
      </c>
      <c r="AM31" s="15">
        <f t="shared" si="67"/>
        <v>0</v>
      </c>
      <c r="AN31" s="15">
        <f t="shared" si="67"/>
        <v>13856.875585000002</v>
      </c>
      <c r="AO31" s="15">
        <f t="shared" si="67"/>
        <v>0</v>
      </c>
      <c r="AP31" s="15">
        <f t="shared" si="67"/>
        <v>14356.875585000002</v>
      </c>
      <c r="AQ31" s="15">
        <f t="shared" si="67"/>
        <v>0</v>
      </c>
      <c r="AR31" s="15">
        <f t="shared" si="67"/>
        <v>0</v>
      </c>
      <c r="AS31" s="15">
        <f t="shared" si="67"/>
        <v>2586</v>
      </c>
      <c r="AT31" s="15">
        <f t="shared" si="67"/>
        <v>11770.875585000002</v>
      </c>
      <c r="AU31" s="15">
        <f t="shared" si="67"/>
        <v>16628.250702000001</v>
      </c>
      <c r="AV31" s="15">
        <f t="shared" si="67"/>
        <v>0</v>
      </c>
      <c r="AW31" s="15">
        <f t="shared" si="67"/>
        <v>0</v>
      </c>
      <c r="AX31" s="15">
        <f t="shared" si="67"/>
        <v>16628.250702000001</v>
      </c>
      <c r="AY31" s="15">
        <f t="shared" si="67"/>
        <v>0</v>
      </c>
      <c r="AZ31" s="15">
        <f t="shared" si="67"/>
        <v>0</v>
      </c>
      <c r="BA31" s="15">
        <f t="shared" si="67"/>
        <v>0</v>
      </c>
      <c r="BB31" s="15">
        <f t="shared" si="67"/>
        <v>0</v>
      </c>
      <c r="BC31" s="15">
        <f t="shared" si="67"/>
        <v>0</v>
      </c>
      <c r="BD31" s="15">
        <f t="shared" si="67"/>
        <v>0</v>
      </c>
      <c r="BE31" s="15">
        <f t="shared" si="67"/>
        <v>0</v>
      </c>
      <c r="BF31" s="15">
        <f t="shared" si="67"/>
        <v>0</v>
      </c>
      <c r="BG31" s="15">
        <f t="shared" si="67"/>
        <v>0</v>
      </c>
      <c r="BH31" s="15">
        <f t="shared" si="67"/>
        <v>0</v>
      </c>
      <c r="BI31" s="15">
        <f t="shared" si="67"/>
        <v>0</v>
      </c>
      <c r="BJ31" s="15">
        <f t="shared" si="67"/>
        <v>0</v>
      </c>
      <c r="BK31" s="15">
        <f t="shared" si="67"/>
        <v>0</v>
      </c>
      <c r="BL31" s="15">
        <f t="shared" si="67"/>
        <v>0</v>
      </c>
      <c r="BM31" s="15">
        <f t="shared" si="67"/>
        <v>0</v>
      </c>
      <c r="BN31" s="15">
        <f t="shared" si="67"/>
        <v>0</v>
      </c>
      <c r="BO31" s="15">
        <f t="shared" si="67"/>
        <v>0</v>
      </c>
      <c r="BP31" s="15">
        <f t="shared" ref="BP31:CR31" si="68">SUM(BP32:BP39)</f>
        <v>0</v>
      </c>
      <c r="BQ31" s="15">
        <f t="shared" si="68"/>
        <v>0</v>
      </c>
      <c r="BR31" s="15">
        <f t="shared" si="68"/>
        <v>0</v>
      </c>
      <c r="BS31" s="15">
        <f t="shared" si="68"/>
        <v>0</v>
      </c>
      <c r="BT31" s="15">
        <f t="shared" si="68"/>
        <v>0</v>
      </c>
      <c r="BU31" s="15">
        <f t="shared" si="68"/>
        <v>0</v>
      </c>
      <c r="BV31" s="15">
        <f t="shared" si="68"/>
        <v>0</v>
      </c>
      <c r="BW31" s="15">
        <f t="shared" si="68"/>
        <v>0</v>
      </c>
      <c r="BX31" s="15">
        <f t="shared" si="68"/>
        <v>0</v>
      </c>
      <c r="BY31" s="15">
        <f t="shared" si="68"/>
        <v>0</v>
      </c>
      <c r="BZ31" s="15">
        <f t="shared" si="68"/>
        <v>0</v>
      </c>
      <c r="CA31" s="15">
        <f t="shared" si="68"/>
        <v>0</v>
      </c>
      <c r="CB31" s="15">
        <f t="shared" si="68"/>
        <v>0</v>
      </c>
      <c r="CC31" s="15">
        <f t="shared" si="68"/>
        <v>0</v>
      </c>
      <c r="CD31" s="15">
        <f t="shared" si="68"/>
        <v>0</v>
      </c>
      <c r="CE31" s="15">
        <f t="shared" si="68"/>
        <v>0</v>
      </c>
      <c r="CF31" s="15">
        <f t="shared" si="68"/>
        <v>0</v>
      </c>
      <c r="CG31" s="15">
        <f t="shared" si="68"/>
        <v>0</v>
      </c>
      <c r="CH31" s="15">
        <f t="shared" si="68"/>
        <v>0</v>
      </c>
      <c r="CI31" s="15">
        <f t="shared" si="68"/>
        <v>0</v>
      </c>
      <c r="CJ31" s="15">
        <f t="shared" si="68"/>
        <v>0</v>
      </c>
      <c r="CK31" s="15">
        <f t="shared" si="68"/>
        <v>0</v>
      </c>
      <c r="CL31" s="15">
        <f t="shared" si="68"/>
        <v>0</v>
      </c>
      <c r="CM31" s="15">
        <f t="shared" si="68"/>
        <v>0</v>
      </c>
      <c r="CN31" s="15">
        <f t="shared" si="68"/>
        <v>0</v>
      </c>
      <c r="CO31" s="15">
        <f t="shared" si="68"/>
        <v>0</v>
      </c>
      <c r="CP31" s="15">
        <f t="shared" si="68"/>
        <v>0</v>
      </c>
      <c r="CQ31" s="15">
        <f t="shared" si="68"/>
        <v>0</v>
      </c>
      <c r="CR31" s="15">
        <f t="shared" si="68"/>
        <v>0</v>
      </c>
    </row>
    <row r="32" s="0" customFormat="1" ht="85.5">
      <c r="A32" s="20" t="s">
        <v>113</v>
      </c>
      <c r="B32" s="26" t="s">
        <v>114</v>
      </c>
      <c r="C32" s="16" t="s">
        <v>115</v>
      </c>
      <c r="D32" s="16">
        <f t="shared" ref="D32:D39" si="69">L32+AA32+AP32+BE32+BT32+CI32</f>
        <v>500</v>
      </c>
      <c r="E32" s="16">
        <f t="shared" ref="E32:E39" si="70">G32+V32+AK32+AZ32+BO32+CD32</f>
        <v>500</v>
      </c>
      <c r="F32" s="16">
        <f t="shared" ref="F32:F39" si="71">Q32+AF32+AU32+BJ32+BY32+CN32</f>
        <v>600</v>
      </c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>
        <f t="shared" ref="V32:V37" si="72">W32+X32+Y32+Z32</f>
        <v>500</v>
      </c>
      <c r="W32" s="18">
        <v>500</v>
      </c>
      <c r="X32" s="18"/>
      <c r="Y32" s="18"/>
      <c r="Z32" s="18"/>
      <c r="AA32" s="18">
        <f t="shared" ref="AA32:AA37" si="73">AB32+AC32+AD32+AE32</f>
        <v>0</v>
      </c>
      <c r="AB32" s="18"/>
      <c r="AC32" s="18"/>
      <c r="AD32" s="18"/>
      <c r="AE32" s="18"/>
      <c r="AF32" s="18">
        <f t="shared" ref="AF32:AF37" si="74">AG32+AH32+AI32+AJ32</f>
        <v>600</v>
      </c>
      <c r="AG32" s="18">
        <v>600</v>
      </c>
      <c r="AH32" s="18"/>
      <c r="AI32" s="18"/>
      <c r="AJ32" s="18"/>
      <c r="AK32" s="18"/>
      <c r="AL32" s="18"/>
      <c r="AM32" s="18"/>
      <c r="AN32" s="18"/>
      <c r="AO32" s="18"/>
      <c r="AP32" s="18">
        <f>AQ32+AR32+AS32+AT32</f>
        <v>500</v>
      </c>
      <c r="AQ32" s="18"/>
      <c r="AR32" s="18"/>
      <c r="AS32" s="18">
        <v>500</v>
      </c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</row>
    <row r="33" s="0" customFormat="1" ht="42.75">
      <c r="A33" s="20" t="s">
        <v>116</v>
      </c>
      <c r="B33" s="26" t="s">
        <v>117</v>
      </c>
      <c r="C33" s="16" t="s">
        <v>118</v>
      </c>
      <c r="D33" s="16">
        <f t="shared" si="69"/>
        <v>1795</v>
      </c>
      <c r="E33" s="16">
        <f t="shared" si="70"/>
        <v>1795</v>
      </c>
      <c r="F33" s="16">
        <f t="shared" si="71"/>
        <v>2154</v>
      </c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>
        <f t="shared" si="72"/>
        <v>1795</v>
      </c>
      <c r="W33" s="18"/>
      <c r="X33" s="18">
        <v>1795</v>
      </c>
      <c r="Y33" s="18"/>
      <c r="Z33" s="18"/>
      <c r="AA33" s="18">
        <f t="shared" si="73"/>
        <v>1795</v>
      </c>
      <c r="AB33" s="18"/>
      <c r="AC33" s="18">
        <v>1795</v>
      </c>
      <c r="AD33" s="18"/>
      <c r="AE33" s="18"/>
      <c r="AF33" s="18">
        <f t="shared" si="74"/>
        <v>2154</v>
      </c>
      <c r="AG33" s="18"/>
      <c r="AH33" s="27">
        <f>1795*1.2</f>
        <v>2154</v>
      </c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</row>
    <row r="34" s="0" customFormat="1" ht="28.5">
      <c r="A34" s="20" t="s">
        <v>119</v>
      </c>
      <c r="B34" s="26" t="s">
        <v>120</v>
      </c>
      <c r="C34" s="16" t="s">
        <v>121</v>
      </c>
      <c r="D34" s="16">
        <f t="shared" si="69"/>
        <v>1182.24</v>
      </c>
      <c r="E34" s="16">
        <f t="shared" si="70"/>
        <v>1182.24</v>
      </c>
      <c r="F34" s="16">
        <f t="shared" si="71"/>
        <v>1182.24</v>
      </c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>
        <f t="shared" si="72"/>
        <v>1182.24</v>
      </c>
      <c r="W34" s="18"/>
      <c r="X34" s="18"/>
      <c r="Y34" s="18">
        <v>1182.24</v>
      </c>
      <c r="Z34" s="18"/>
      <c r="AA34" s="18">
        <f t="shared" si="73"/>
        <v>1182.24</v>
      </c>
      <c r="AB34" s="18"/>
      <c r="AC34" s="18"/>
      <c r="AD34" s="18">
        <v>1182.24</v>
      </c>
      <c r="AE34" s="18"/>
      <c r="AF34" s="18">
        <f t="shared" si="74"/>
        <v>1182.24</v>
      </c>
      <c r="AG34" s="18"/>
      <c r="AH34" s="18"/>
      <c r="AI34" s="18">
        <v>1182.24</v>
      </c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</row>
    <row r="35" s="0" customFormat="1" ht="99.75">
      <c r="A35" s="20" t="s">
        <v>122</v>
      </c>
      <c r="B35" s="26" t="s">
        <v>123</v>
      </c>
      <c r="C35" s="16" t="s">
        <v>124</v>
      </c>
      <c r="D35" s="16">
        <f t="shared" si="69"/>
        <v>2664.3200000000002</v>
      </c>
      <c r="E35" s="16">
        <f t="shared" si="70"/>
        <v>2664.3200000000002</v>
      </c>
      <c r="F35" s="16">
        <f t="shared" si="71"/>
        <v>2664.3200000000002</v>
      </c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>
        <f t="shared" si="72"/>
        <v>2664.3200000000002</v>
      </c>
      <c r="W35" s="18"/>
      <c r="X35" s="18"/>
      <c r="Y35" s="18">
        <v>2664.3200000000002</v>
      </c>
      <c r="Z35" s="18"/>
      <c r="AA35" s="18">
        <f t="shared" si="73"/>
        <v>2664.3200000000002</v>
      </c>
      <c r="AB35" s="18"/>
      <c r="AC35" s="18"/>
      <c r="AD35" s="18">
        <v>2664.3200000000002</v>
      </c>
      <c r="AE35" s="18"/>
      <c r="AF35" s="18">
        <f t="shared" si="74"/>
        <v>2664.3200000000002</v>
      </c>
      <c r="AG35" s="18"/>
      <c r="AH35" s="18"/>
      <c r="AI35" s="18">
        <v>2664.3200000000002</v>
      </c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</row>
    <row r="36" s="0" customFormat="1" ht="28.5">
      <c r="A36" s="20" t="s">
        <v>125</v>
      </c>
      <c r="B36" s="26" t="s">
        <v>126</v>
      </c>
      <c r="C36" s="16" t="s">
        <v>127</v>
      </c>
      <c r="D36" s="16">
        <f t="shared" si="69"/>
        <v>265</v>
      </c>
      <c r="E36" s="16">
        <f t="shared" si="70"/>
        <v>265</v>
      </c>
      <c r="F36" s="16">
        <f t="shared" si="71"/>
        <v>318</v>
      </c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>
        <f t="shared" si="72"/>
        <v>265</v>
      </c>
      <c r="W36" s="18"/>
      <c r="X36" s="18"/>
      <c r="Y36" s="18">
        <f>AI36/1.2</f>
        <v>265</v>
      </c>
      <c r="Z36" s="18"/>
      <c r="AA36" s="18">
        <f t="shared" si="73"/>
        <v>265</v>
      </c>
      <c r="AB36" s="18"/>
      <c r="AC36" s="18"/>
      <c r="AD36" s="18">
        <f>AI36/1.2</f>
        <v>265</v>
      </c>
      <c r="AE36" s="18"/>
      <c r="AF36" s="18">
        <f t="shared" si="74"/>
        <v>318</v>
      </c>
      <c r="AG36" s="18"/>
      <c r="AH36" s="18"/>
      <c r="AI36" s="18">
        <v>318</v>
      </c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</row>
    <row r="37" s="0" customFormat="1">
      <c r="A37" s="20" t="s">
        <v>128</v>
      </c>
      <c r="B37" s="26" t="s">
        <v>129</v>
      </c>
      <c r="C37" s="16" t="s">
        <v>130</v>
      </c>
      <c r="D37" s="16">
        <f t="shared" si="69"/>
        <v>8254.5599999999995</v>
      </c>
      <c r="E37" s="16">
        <f t="shared" si="70"/>
        <v>8254.5599999999995</v>
      </c>
      <c r="F37" s="16">
        <f t="shared" si="71"/>
        <v>8254.5599999999995</v>
      </c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>
        <f t="shared" si="72"/>
        <v>8254.5599999999995</v>
      </c>
      <c r="W37" s="18"/>
      <c r="X37" s="18">
        <f>8254.56</f>
        <v>8254.5599999999995</v>
      </c>
      <c r="Y37" s="18"/>
      <c r="Z37" s="18"/>
      <c r="AA37" s="18">
        <f t="shared" si="73"/>
        <v>8254.5599999999995</v>
      </c>
      <c r="AB37" s="18"/>
      <c r="AC37" s="18">
        <f>8254.56</f>
        <v>8254.5599999999995</v>
      </c>
      <c r="AD37" s="18"/>
      <c r="AE37" s="18"/>
      <c r="AF37" s="18">
        <f t="shared" si="74"/>
        <v>8254.5599999999995</v>
      </c>
      <c r="AG37" s="18"/>
      <c r="AH37" s="18">
        <f>8254.56</f>
        <v>8254.5599999999995</v>
      </c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</row>
    <row r="38" s="0" customFormat="1">
      <c r="A38" s="20" t="s">
        <v>131</v>
      </c>
      <c r="B38" s="26" t="s">
        <v>132</v>
      </c>
      <c r="C38" s="16" t="s">
        <v>133</v>
      </c>
      <c r="D38" s="16">
        <f t="shared" si="69"/>
        <v>2086</v>
      </c>
      <c r="E38" s="16">
        <f t="shared" si="70"/>
        <v>2086</v>
      </c>
      <c r="F38" s="16">
        <f t="shared" si="71"/>
        <v>2503.1999999999998</v>
      </c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>
        <f t="shared" ref="AK38:AK39" si="75">AL38+AM38+AN38+AO38</f>
        <v>2086</v>
      </c>
      <c r="AL38" s="18"/>
      <c r="AM38" s="18"/>
      <c r="AN38" s="18">
        <f>2000*1.043</f>
        <v>2086</v>
      </c>
      <c r="AO38" s="18"/>
      <c r="AP38" s="18">
        <f t="shared" ref="AP38:AP39" si="76">AQ38+AR38+AS38+AT38</f>
        <v>2086</v>
      </c>
      <c r="AQ38" s="18"/>
      <c r="AR38" s="18"/>
      <c r="AS38" s="18">
        <f>2000*1.043</f>
        <v>2086</v>
      </c>
      <c r="AT38" s="18"/>
      <c r="AU38" s="18">
        <f t="shared" ref="AU38:AU39" si="77">AV38+AW38+AX38+AY38</f>
        <v>2503.1999999999998</v>
      </c>
      <c r="AV38" s="18"/>
      <c r="AW38" s="18"/>
      <c r="AX38" s="18">
        <f>AS38*1.2</f>
        <v>2503.1999999999998</v>
      </c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</row>
    <row r="39" s="0" customFormat="1">
      <c r="A39" s="20" t="s">
        <v>134</v>
      </c>
      <c r="B39" s="26" t="s">
        <v>135</v>
      </c>
      <c r="C39" s="16" t="s">
        <v>136</v>
      </c>
      <c r="D39" s="16">
        <f t="shared" si="69"/>
        <v>11770.875585000002</v>
      </c>
      <c r="E39" s="16">
        <f t="shared" si="70"/>
        <v>11770.875585000002</v>
      </c>
      <c r="F39" s="16">
        <f t="shared" si="71"/>
        <v>14125.050702</v>
      </c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>
        <f t="shared" si="75"/>
        <v>11770.875585000002</v>
      </c>
      <c r="AL39" s="18"/>
      <c r="AM39" s="18"/>
      <c r="AN39" s="18">
        <f>AX39/1.2</f>
        <v>11770.875585000002</v>
      </c>
      <c r="AO39" s="18"/>
      <c r="AP39" s="18">
        <f t="shared" si="76"/>
        <v>11770.875585000002</v>
      </c>
      <c r="AQ39" s="18"/>
      <c r="AR39" s="18"/>
      <c r="AS39" s="18"/>
      <c r="AT39" s="18">
        <f>AX39/1.2</f>
        <v>11770.875585000002</v>
      </c>
      <c r="AU39" s="18">
        <f t="shared" si="77"/>
        <v>14125.050702</v>
      </c>
      <c r="AV39" s="18"/>
      <c r="AW39" s="18"/>
      <c r="AX39" s="18">
        <f>(6771357*2)*1.043/1000</f>
        <v>14125.050702</v>
      </c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</row>
    <row r="40" hidden="1">
      <c r="A40" s="28"/>
      <c r="B40" s="29"/>
      <c r="C40" s="30"/>
      <c r="D40" s="30"/>
      <c r="E40" s="30"/>
      <c r="F40" s="30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31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31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31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31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31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31"/>
      <c r="CO40" s="29"/>
      <c r="CP40" s="29"/>
      <c r="CQ40" s="29"/>
      <c r="CR40" s="29"/>
    </row>
    <row r="41" hidden="1">
      <c r="A41" s="28"/>
      <c r="B41" s="29"/>
      <c r="C41" s="30"/>
      <c r="D41" s="30"/>
      <c r="E41" s="30"/>
      <c r="F41" s="30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31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31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31"/>
      <c r="AV41" s="29"/>
      <c r="AW41" s="29"/>
      <c r="AX41" s="32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31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31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31"/>
      <c r="CO41" s="29"/>
      <c r="CP41" s="29"/>
      <c r="CQ41" s="29"/>
      <c r="CR41" s="29"/>
    </row>
    <row r="42" hidden="1">
      <c r="A42" s="28"/>
      <c r="B42" s="33" t="s">
        <v>137</v>
      </c>
      <c r="C42" s="30"/>
      <c r="D42" s="30">
        <v>28517.995585000001</v>
      </c>
      <c r="E42" s="30">
        <v>28517.995585000001</v>
      </c>
      <c r="F42" s="30">
        <v>31442.370702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31">
        <v>0</v>
      </c>
      <c r="R42" s="29">
        <v>0</v>
      </c>
      <c r="S42" s="29">
        <v>0</v>
      </c>
      <c r="T42" s="29">
        <v>0</v>
      </c>
      <c r="U42" s="29">
        <v>0</v>
      </c>
      <c r="V42" s="29">
        <v>14661.119999999999</v>
      </c>
      <c r="W42" s="29">
        <v>500</v>
      </c>
      <c r="X42" s="29">
        <v>10049.559999999999</v>
      </c>
      <c r="Y42" s="34">
        <v>4111.5600000000004</v>
      </c>
      <c r="Z42" s="29">
        <v>0</v>
      </c>
      <c r="AA42" s="29">
        <v>14161.119999999999</v>
      </c>
      <c r="AB42" s="29">
        <v>0</v>
      </c>
      <c r="AC42" s="29">
        <v>10049.559999999999</v>
      </c>
      <c r="AD42" s="29">
        <v>4111.5600000000004</v>
      </c>
      <c r="AE42" s="29">
        <v>0</v>
      </c>
      <c r="AF42" s="31">
        <v>14814.119999999999</v>
      </c>
      <c r="AG42" s="29">
        <v>600</v>
      </c>
      <c r="AH42" s="29">
        <v>10049.559999999999</v>
      </c>
      <c r="AI42" s="29">
        <v>4164.5600000000004</v>
      </c>
      <c r="AJ42" s="29">
        <v>0</v>
      </c>
      <c r="AK42" s="29">
        <v>13856.875585000002</v>
      </c>
      <c r="AL42" s="29">
        <v>0</v>
      </c>
      <c r="AM42" s="29">
        <v>0</v>
      </c>
      <c r="AN42" s="29">
        <v>13856.875585000002</v>
      </c>
      <c r="AO42" s="29">
        <v>0</v>
      </c>
      <c r="AP42" s="29">
        <v>14356.875585000002</v>
      </c>
      <c r="AQ42" s="29">
        <v>0</v>
      </c>
      <c r="AR42" s="29">
        <v>0</v>
      </c>
      <c r="AS42" s="29">
        <v>2586</v>
      </c>
      <c r="AT42" s="29">
        <v>11770.875585000002</v>
      </c>
      <c r="AU42" s="31">
        <v>16628.250702000001</v>
      </c>
      <c r="AV42" s="29">
        <v>0</v>
      </c>
      <c r="AW42" s="29">
        <v>0</v>
      </c>
      <c r="AX42" s="29">
        <v>16628.250702000001</v>
      </c>
      <c r="AY42" s="29">
        <v>0</v>
      </c>
      <c r="AZ42" s="29">
        <v>0</v>
      </c>
      <c r="BA42" s="29">
        <v>0</v>
      </c>
      <c r="BB42" s="29">
        <v>0</v>
      </c>
      <c r="BC42" s="29">
        <v>0</v>
      </c>
      <c r="BD42" s="29">
        <v>0</v>
      </c>
      <c r="BE42" s="29">
        <v>0</v>
      </c>
      <c r="BF42" s="29">
        <v>0</v>
      </c>
      <c r="BG42" s="29">
        <v>0</v>
      </c>
      <c r="BH42" s="29">
        <v>0</v>
      </c>
      <c r="BI42" s="29">
        <v>0</v>
      </c>
      <c r="BJ42" s="31">
        <v>0</v>
      </c>
      <c r="BK42" s="29">
        <v>0</v>
      </c>
      <c r="BL42" s="29">
        <v>0</v>
      </c>
      <c r="BM42" s="29">
        <v>0</v>
      </c>
      <c r="BN42" s="29">
        <v>0</v>
      </c>
      <c r="BO42" s="29">
        <v>0</v>
      </c>
      <c r="BP42" s="29">
        <v>0</v>
      </c>
      <c r="BQ42" s="29">
        <v>0</v>
      </c>
      <c r="BR42" s="29">
        <v>0</v>
      </c>
      <c r="BS42" s="29">
        <v>0</v>
      </c>
      <c r="BT42" s="29">
        <v>0</v>
      </c>
      <c r="BU42" s="29">
        <v>0</v>
      </c>
      <c r="BV42" s="29">
        <v>0</v>
      </c>
      <c r="BW42" s="29">
        <v>0</v>
      </c>
      <c r="BX42" s="29">
        <v>0</v>
      </c>
      <c r="BY42" s="31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0</v>
      </c>
      <c r="CE42" s="29">
        <v>0</v>
      </c>
      <c r="CF42" s="29">
        <v>0</v>
      </c>
      <c r="CG42" s="29">
        <v>0</v>
      </c>
      <c r="CH42" s="29">
        <v>0</v>
      </c>
      <c r="CI42" s="29">
        <v>0</v>
      </c>
      <c r="CJ42" s="29">
        <v>0</v>
      </c>
      <c r="CK42" s="29">
        <v>0</v>
      </c>
      <c r="CL42" s="29">
        <v>0</v>
      </c>
      <c r="CM42" s="29">
        <v>0</v>
      </c>
      <c r="CN42" s="31">
        <v>0</v>
      </c>
      <c r="CO42" s="29">
        <v>0</v>
      </c>
      <c r="CP42" s="29">
        <v>0</v>
      </c>
      <c r="CQ42" s="29">
        <v>0</v>
      </c>
      <c r="CR42" s="29">
        <v>0</v>
      </c>
    </row>
    <row r="43" hidden="1">
      <c r="A43" s="35"/>
      <c r="B43" s="29"/>
      <c r="C43" s="30"/>
      <c r="D43" s="30"/>
      <c r="E43" s="30"/>
      <c r="F43" s="30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31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31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31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31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31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31"/>
      <c r="CO43" s="29"/>
      <c r="CP43" s="29">
        <v>0</v>
      </c>
      <c r="CQ43" s="29"/>
      <c r="CR43" s="29"/>
    </row>
    <row r="44" hidden="1">
      <c r="A44" s="28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  <c r="BM44" s="30"/>
      <c r="BN44" s="30"/>
      <c r="BO44" s="30"/>
      <c r="BP44" s="30"/>
      <c r="BQ44" s="30"/>
      <c r="BR44" s="30"/>
      <c r="BS44" s="30"/>
      <c r="BT44" s="30"/>
      <c r="BU44" s="30"/>
      <c r="BV44" s="30"/>
      <c r="BW44" s="30"/>
      <c r="BX44" s="30"/>
      <c r="BY44" s="30"/>
      <c r="BZ44" s="30"/>
      <c r="CA44" s="30"/>
      <c r="CB44" s="30"/>
      <c r="CC44" s="30"/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29"/>
      <c r="CP44" s="29"/>
      <c r="CQ44" s="29"/>
      <c r="CR44" s="29"/>
    </row>
    <row r="45" hidden="1">
      <c r="A45" s="28"/>
      <c r="B45" s="29"/>
      <c r="C45" s="30"/>
      <c r="D45" s="30"/>
      <c r="E45" s="30"/>
      <c r="F45" s="30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31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31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31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31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31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31"/>
      <c r="CO45" s="29"/>
      <c r="CP45" s="29"/>
      <c r="CQ45" s="29"/>
      <c r="CR45" s="29"/>
    </row>
    <row r="46" hidden="1">
      <c r="A46" s="28"/>
      <c r="B46" s="29"/>
      <c r="C46" s="30"/>
      <c r="D46" s="30"/>
      <c r="E46" s="30"/>
      <c r="F46" s="30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31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31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31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31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31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31"/>
      <c r="CO46" s="29"/>
      <c r="CP46" s="29"/>
      <c r="CQ46" s="29"/>
      <c r="CR46" s="29"/>
    </row>
    <row r="47" hidden="1">
      <c r="A47" s="28"/>
      <c r="B47" s="29"/>
      <c r="C47" s="30"/>
      <c r="D47" s="30"/>
      <c r="E47" s="30"/>
      <c r="F47" s="30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31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31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31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31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31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31"/>
      <c r="CO47" s="29"/>
      <c r="CP47" s="29"/>
      <c r="CQ47" s="29"/>
      <c r="CR47" s="29"/>
    </row>
    <row r="48" hidden="1">
      <c r="A48" s="28"/>
      <c r="B48" s="29"/>
      <c r="C48" s="30"/>
      <c r="D48" s="30"/>
      <c r="E48" s="30"/>
      <c r="F48" s="30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31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31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31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31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31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31"/>
      <c r="CO48" s="29"/>
      <c r="CP48" s="29"/>
      <c r="CQ48" s="29"/>
      <c r="CR48" s="29"/>
    </row>
    <row r="49" hidden="1">
      <c r="A49" s="28">
        <v>1</v>
      </c>
      <c r="B49" s="29" t="s">
        <v>40</v>
      </c>
      <c r="C49" s="30"/>
      <c r="D49" s="30">
        <v>2413677.3640920315</v>
      </c>
      <c r="E49" s="30">
        <v>2396478.0501120314</v>
      </c>
      <c r="F49" s="30">
        <v>2912704.3879381949</v>
      </c>
      <c r="G49" s="29">
        <v>23941.227890000002</v>
      </c>
      <c r="H49" s="29">
        <v>2282.3249999999998</v>
      </c>
      <c r="I49" s="29">
        <v>4477.9395199999999</v>
      </c>
      <c r="J49" s="29">
        <v>13379.50405</v>
      </c>
      <c r="K49" s="29">
        <v>3801.4593199999999</v>
      </c>
      <c r="L49" s="29">
        <v>18448.594130000001</v>
      </c>
      <c r="M49" s="29">
        <v>0</v>
      </c>
      <c r="N49" s="29">
        <v>527.60000000000002</v>
      </c>
      <c r="O49" s="29">
        <v>3095</v>
      </c>
      <c r="P49" s="29">
        <v>14825.994130000001</v>
      </c>
      <c r="Q49" s="31">
        <v>132609.6604139999</v>
      </c>
      <c r="R49" s="29">
        <v>53883.396331999902</v>
      </c>
      <c r="S49" s="29">
        <v>22483.782265999995</v>
      </c>
      <c r="T49" s="29">
        <v>36372.214436000002</v>
      </c>
      <c r="U49" s="29">
        <v>19870.267380000001</v>
      </c>
      <c r="V49" s="29">
        <v>53775.485045735819</v>
      </c>
      <c r="W49" s="29">
        <v>15155.305</v>
      </c>
      <c r="X49" s="29">
        <v>4946.0267649999996</v>
      </c>
      <c r="Y49" s="29">
        <v>31614.668280735808</v>
      </c>
      <c r="Z49" s="29">
        <v>2059.4850000000001</v>
      </c>
      <c r="AA49" s="29">
        <v>32354.237045735812</v>
      </c>
      <c r="AB49" s="29">
        <v>0</v>
      </c>
      <c r="AC49" s="29">
        <v>0</v>
      </c>
      <c r="AD49" s="29">
        <v>10389.3920633</v>
      </c>
      <c r="AE49" s="29">
        <v>21964.844982435814</v>
      </c>
      <c r="AF49" s="31">
        <v>134350.41686596</v>
      </c>
      <c r="AG49" s="29">
        <v>35456.704979999995</v>
      </c>
      <c r="AH49" s="29">
        <v>34496.359387999997</v>
      </c>
      <c r="AI49" s="29">
        <v>43931.055227960002</v>
      </c>
      <c r="AJ49" s="29">
        <v>20466.297270000003</v>
      </c>
      <c r="AK49" s="29">
        <v>31662.559077222373</v>
      </c>
      <c r="AL49" s="29">
        <v>2029.1500000000001</v>
      </c>
      <c r="AM49" s="29">
        <v>2562.1361666666667</v>
      </c>
      <c r="AN49" s="29">
        <v>25144.123910555707</v>
      </c>
      <c r="AO49" s="29">
        <v>1927.1489999999999</v>
      </c>
      <c r="AP49" s="29">
        <v>23744.892077222372</v>
      </c>
      <c r="AQ49" s="29">
        <v>0</v>
      </c>
      <c r="AR49" s="29">
        <v>564.08916666666664</v>
      </c>
      <c r="AS49" s="29">
        <v>0</v>
      </c>
      <c r="AT49" s="29">
        <v>23180.802910555707</v>
      </c>
      <c r="AU49" s="31">
        <v>1648995.5040249468</v>
      </c>
      <c r="AV49" s="29">
        <v>862111.73126999999</v>
      </c>
      <c r="AW49" s="29">
        <v>21811.85153</v>
      </c>
      <c r="AX49" s="29">
        <v>47382.238294946845</v>
      </c>
      <c r="AY49" s="29">
        <v>717689.68293000001</v>
      </c>
      <c r="AZ49" s="29">
        <v>1305630.3333036485</v>
      </c>
      <c r="BA49" s="29">
        <v>1282346.0207350003</v>
      </c>
      <c r="BB49" s="29">
        <v>5847.0329999999994</v>
      </c>
      <c r="BC49" s="29">
        <v>15670.695568648234</v>
      </c>
      <c r="BD49" s="29">
        <v>1766.5840000000001</v>
      </c>
      <c r="BE49" s="29">
        <v>1369644.8840436484</v>
      </c>
      <c r="BF49" s="29">
        <v>1351789.3184750001</v>
      </c>
      <c r="BG49" s="29">
        <v>3995</v>
      </c>
      <c r="BH49" s="29">
        <v>602.86929733333341</v>
      </c>
      <c r="BI49" s="29">
        <v>13257.696271314901</v>
      </c>
      <c r="BJ49" s="31">
        <v>109630.53530237789</v>
      </c>
      <c r="BK49" s="29">
        <v>23189.360130000001</v>
      </c>
      <c r="BL49" s="29">
        <v>27239.882786800001</v>
      </c>
      <c r="BM49" s="29">
        <v>37581.391555577895</v>
      </c>
      <c r="BN49" s="29">
        <v>21619.900829999999</v>
      </c>
      <c r="BO49" s="29">
        <v>33050.286995425202</v>
      </c>
      <c r="BP49" s="29">
        <v>1721.9349999999999</v>
      </c>
      <c r="BQ49" s="29">
        <v>1676.155</v>
      </c>
      <c r="BR49" s="29">
        <v>28077.7409954252</v>
      </c>
      <c r="BS49" s="29">
        <v>1574.4559999999999</v>
      </c>
      <c r="BT49" s="29">
        <v>26451.505995425199</v>
      </c>
      <c r="BU49" s="29">
        <v>0</v>
      </c>
      <c r="BV49" s="29">
        <v>0</v>
      </c>
      <c r="BW49" s="29">
        <v>0</v>
      </c>
      <c r="BX49" s="29">
        <v>26451.505995425199</v>
      </c>
      <c r="BY49" s="31">
        <v>120001.86992451031</v>
      </c>
      <c r="BZ49" s="29">
        <v>21566.322029999999</v>
      </c>
      <c r="CA49" s="29">
        <v>22291.894499999999</v>
      </c>
      <c r="CB49" s="29">
        <v>53973.7976945103</v>
      </c>
      <c r="CC49" s="29">
        <v>22169.8557</v>
      </c>
      <c r="CD49" s="29">
        <v>39970.157800000001</v>
      </c>
      <c r="CE49" s="29">
        <v>1521.365</v>
      </c>
      <c r="CF49" s="29">
        <v>1466.9300000000001</v>
      </c>
      <c r="CG49" s="29">
        <v>35634.799800000001</v>
      </c>
      <c r="CH49" s="29">
        <v>1347.0630000000001</v>
      </c>
      <c r="CI49" s="29">
        <v>34226.750800000002</v>
      </c>
      <c r="CJ49" s="29">
        <v>0</v>
      </c>
      <c r="CK49" s="29">
        <v>0</v>
      </c>
      <c r="CL49" s="29">
        <v>0</v>
      </c>
      <c r="CM49" s="29">
        <v>34226.750800000002</v>
      </c>
      <c r="CN49" s="31">
        <v>131496.39285</v>
      </c>
      <c r="CO49" s="29">
        <v>22106.146499999999</v>
      </c>
      <c r="CP49" s="29">
        <v>22844.214329999999</v>
      </c>
      <c r="CQ49" s="29">
        <v>63845.658090000004</v>
      </c>
      <c r="CR49" s="29">
        <v>22700.373930000002</v>
      </c>
    </row>
    <row r="50" hidden="1">
      <c r="A50" s="28"/>
      <c r="B50" s="29"/>
      <c r="C50" s="30"/>
      <c r="D50" s="30" t="b">
        <f>D49=D6</f>
        <v>0</v>
      </c>
      <c r="E50" s="30" t="b">
        <f>E49=E6</f>
        <v>0</v>
      </c>
      <c r="F50" s="30" t="b">
        <f>F49=F6</f>
        <v>0</v>
      </c>
      <c r="G50" s="30" t="b">
        <f>G49=G6</f>
        <v>1</v>
      </c>
      <c r="H50" s="30" t="b">
        <f>H49=H6</f>
        <v>1</v>
      </c>
      <c r="I50" s="30" t="b">
        <f>I49=I6</f>
        <v>1</v>
      </c>
      <c r="J50" s="30" t="b">
        <f>J49=J6</f>
        <v>1</v>
      </c>
      <c r="K50" s="30" t="b">
        <f>K49=K6</f>
        <v>1</v>
      </c>
      <c r="L50" s="30" t="b">
        <f>L49=L6</f>
        <v>0</v>
      </c>
      <c r="M50" s="30" t="b">
        <f>M49=M6</f>
        <v>1</v>
      </c>
      <c r="N50" s="30" t="b">
        <f>N49=N6</f>
        <v>1</v>
      </c>
      <c r="O50" s="30" t="b">
        <f>O49=O6</f>
        <v>1</v>
      </c>
      <c r="P50" s="30" t="b">
        <f>P49=P6</f>
        <v>0</v>
      </c>
      <c r="Q50" s="30" t="b">
        <f>Q49=Q6</f>
        <v>0</v>
      </c>
      <c r="R50" s="30" t="b">
        <f>R49=R6</f>
        <v>0</v>
      </c>
      <c r="S50" s="30" t="b">
        <f>S49=S6</f>
        <v>1</v>
      </c>
      <c r="T50" s="30" t="b">
        <f>T49=T6</f>
        <v>1</v>
      </c>
      <c r="U50" s="30" t="b">
        <f>U49=U6</f>
        <v>1</v>
      </c>
      <c r="V50" s="30" t="b">
        <f>V49=V6</f>
        <v>0</v>
      </c>
      <c r="W50" s="30" t="b">
        <f>W49=W6</f>
        <v>0</v>
      </c>
      <c r="X50" s="30" t="b">
        <f>X49=X6</f>
        <v>0</v>
      </c>
      <c r="Y50" s="30" t="b">
        <f>Y49=Y6</f>
        <v>0</v>
      </c>
      <c r="Z50" s="30" t="b">
        <f>Z49=Z6</f>
        <v>1</v>
      </c>
      <c r="AA50" s="30" t="b">
        <f>AA49=AA6</f>
        <v>0</v>
      </c>
      <c r="AB50" s="30" t="b">
        <f>AB49=AB6</f>
        <v>1</v>
      </c>
      <c r="AC50" s="30" t="b">
        <f>AC49=AC6</f>
        <v>0</v>
      </c>
      <c r="AD50" s="30" t="b">
        <f>AD49=AD6</f>
        <v>0</v>
      </c>
      <c r="AE50" s="30" t="b">
        <f>AE49=AE6</f>
        <v>0</v>
      </c>
      <c r="AF50" s="30" t="b">
        <f>AF49=AF6</f>
        <v>0</v>
      </c>
      <c r="AG50" s="30" t="b">
        <f>AG49=AG6</f>
        <v>0</v>
      </c>
      <c r="AH50" s="30" t="b">
        <f>AH49=AH6</f>
        <v>0</v>
      </c>
      <c r="AI50" s="30" t="b">
        <f>AI49=AI6</f>
        <v>0</v>
      </c>
      <c r="AJ50" s="30" t="b">
        <f>AJ49=AJ6</f>
        <v>1</v>
      </c>
      <c r="AK50" s="30" t="b">
        <f>AK49=AK6</f>
        <v>0</v>
      </c>
      <c r="AL50" s="30" t="b">
        <f>AL49=AL6</f>
        <v>0</v>
      </c>
      <c r="AM50" s="30" t="b">
        <f>AM49=AM6</f>
        <v>1</v>
      </c>
      <c r="AN50" s="30" t="b">
        <f>AN49=AN6</f>
        <v>0</v>
      </c>
      <c r="AO50" s="30" t="b">
        <f>AO49=AO6</f>
        <v>1</v>
      </c>
      <c r="AP50" s="30" t="b">
        <f>AP49=AP6</f>
        <v>0</v>
      </c>
      <c r="AQ50" s="30" t="b">
        <f>AQ49=AQ6</f>
        <v>1</v>
      </c>
      <c r="AR50" s="30" t="b">
        <f>AR49=AR6</f>
        <v>1</v>
      </c>
      <c r="AS50" s="30" t="b">
        <f>AS49=AS6</f>
        <v>0</v>
      </c>
      <c r="AT50" s="30" t="b">
        <f>AT49=AT6</f>
        <v>0</v>
      </c>
      <c r="AU50" s="30" t="b">
        <f>AU49=AU6</f>
        <v>0</v>
      </c>
      <c r="AV50" s="30" t="b">
        <f>AV49=AV6</f>
        <v>0</v>
      </c>
      <c r="AW50" s="30" t="b">
        <f>AW49=AW6</f>
        <v>1</v>
      </c>
      <c r="AX50" s="30" t="b">
        <f>AX49=AX6</f>
        <v>0</v>
      </c>
      <c r="AY50" s="30" t="b">
        <f>AY49=AY6</f>
        <v>0</v>
      </c>
      <c r="AZ50" s="30" t="b">
        <f>AZ49=AZ6</f>
        <v>0</v>
      </c>
      <c r="BA50" s="30" t="b">
        <f>BA49=BA6</f>
        <v>0</v>
      </c>
      <c r="BB50" s="30" t="b">
        <f>BB49=BB6</f>
        <v>1</v>
      </c>
      <c r="BC50" s="30" t="b">
        <f>BC49=BC6</f>
        <v>1</v>
      </c>
      <c r="BD50" s="30" t="b">
        <f>BD49=BD6</f>
        <v>1</v>
      </c>
      <c r="BE50" s="30" t="b">
        <f>BE49=BE6</f>
        <v>0</v>
      </c>
      <c r="BF50" s="30" t="b">
        <f>BF49=BF6</f>
        <v>0</v>
      </c>
      <c r="BG50" s="30" t="b">
        <f>BG49=BG6</f>
        <v>1</v>
      </c>
      <c r="BH50" s="30" t="b">
        <f>BH49=BH6</f>
        <v>1</v>
      </c>
      <c r="BI50" s="30" t="b">
        <f>BI49=BI6</f>
        <v>1</v>
      </c>
      <c r="BJ50" s="30" t="b">
        <f>BJ49=BJ6</f>
        <v>0</v>
      </c>
      <c r="BK50" s="30" t="b">
        <f>BK49=BK6</f>
        <v>0</v>
      </c>
      <c r="BL50" s="30" t="b">
        <f>BL49=BL6</f>
        <v>1</v>
      </c>
      <c r="BM50" s="30" t="b">
        <f>BM49=BM6</f>
        <v>1</v>
      </c>
      <c r="BN50" s="30" t="b">
        <f>BN49=BN6</f>
        <v>0</v>
      </c>
      <c r="BO50" s="30" t="b">
        <f>BO49=BO6</f>
        <v>0</v>
      </c>
      <c r="BP50" s="30" t="b">
        <f>BP49=BP6</f>
        <v>0</v>
      </c>
      <c r="BQ50" s="30" t="b">
        <f>BQ49=BQ6</f>
        <v>1</v>
      </c>
      <c r="BR50" s="30" t="b">
        <f>BR49=BR6</f>
        <v>1</v>
      </c>
      <c r="BS50" s="30" t="b">
        <f>BS49=BS6</f>
        <v>1</v>
      </c>
      <c r="BT50" s="30" t="b">
        <f>BT49=BT6</f>
        <v>0</v>
      </c>
      <c r="BU50" s="30" t="b">
        <f>BU49=BU6</f>
        <v>0</v>
      </c>
      <c r="BV50" s="30" t="b">
        <f>BV49=BV6</f>
        <v>1</v>
      </c>
      <c r="BW50" s="30" t="b">
        <f>BW49=BW6</f>
        <v>1</v>
      </c>
      <c r="BX50" s="30" t="b">
        <f>BX49=BX6</f>
        <v>1</v>
      </c>
      <c r="BY50" s="30" t="b">
        <f>BY49=BY6</f>
        <v>1</v>
      </c>
      <c r="BZ50" s="30" t="b">
        <f>BZ49=BZ6</f>
        <v>1</v>
      </c>
      <c r="CA50" s="30" t="b">
        <f>CA49=CA6</f>
        <v>1</v>
      </c>
      <c r="CB50" s="30" t="b">
        <f>CB49=CB6</f>
        <v>1</v>
      </c>
      <c r="CC50" s="30" t="b">
        <f>CC49=CC6</f>
        <v>1</v>
      </c>
      <c r="CD50" s="30" t="b">
        <f>CD49=CD6</f>
        <v>1</v>
      </c>
      <c r="CE50" s="30" t="b">
        <f>CE49=CE6</f>
        <v>1</v>
      </c>
      <c r="CF50" s="30" t="b">
        <f>CF49=CF6</f>
        <v>1</v>
      </c>
      <c r="CG50" s="30" t="b">
        <f>CG49=CG6</f>
        <v>1</v>
      </c>
      <c r="CH50" s="30" t="b">
        <f>CH49=CH6</f>
        <v>1</v>
      </c>
      <c r="CI50" s="30" t="b">
        <f>CI49=CI6</f>
        <v>1</v>
      </c>
      <c r="CJ50" s="30" t="b">
        <f>CJ49=CJ6</f>
        <v>1</v>
      </c>
      <c r="CK50" s="30" t="b">
        <f>CK49=CK6</f>
        <v>1</v>
      </c>
      <c r="CL50" s="30" t="b">
        <f>CL49=CL6</f>
        <v>1</v>
      </c>
      <c r="CM50" s="30" t="b">
        <f>CM49=CM6</f>
        <v>1</v>
      </c>
      <c r="CN50" s="30" t="b">
        <f>CN49=CN6</f>
        <v>1</v>
      </c>
      <c r="CO50" s="30" t="b">
        <f>CO49=CO6</f>
        <v>1</v>
      </c>
      <c r="CP50" s="30" t="b">
        <f>CP49=CP6</f>
        <v>1</v>
      </c>
      <c r="CQ50" s="30" t="b">
        <f>CQ49=CQ6</f>
        <v>1</v>
      </c>
      <c r="CR50" s="30" t="b">
        <f>CR49=CR6</f>
        <v>1</v>
      </c>
    </row>
    <row r="51" hidden="1">
      <c r="A51" s="28"/>
      <c r="B51" s="29"/>
      <c r="C51" s="30"/>
      <c r="D51" s="30">
        <f>D6-D49</f>
        <v>27664.800521028694</v>
      </c>
      <c r="E51" s="30">
        <f>E6-E49</f>
        <v>30974.310761028901</v>
      </c>
      <c r="F51" s="30">
        <f>F6-F49</f>
        <v>31801.370701999869</v>
      </c>
      <c r="G51" s="30">
        <f>G6-G49</f>
        <v>0</v>
      </c>
      <c r="H51" s="30">
        <f>H6-H49</f>
        <v>0</v>
      </c>
      <c r="I51" s="30">
        <f>I6-I49</f>
        <v>0</v>
      </c>
      <c r="J51" s="30">
        <f>J6-J49</f>
        <v>0</v>
      </c>
      <c r="K51" s="30">
        <f>K6-K49</f>
        <v>0</v>
      </c>
      <c r="L51" s="30">
        <f>L6-L49</f>
        <v>-3309.5102399999996</v>
      </c>
      <c r="M51" s="30">
        <f>M6-M49</f>
        <v>0</v>
      </c>
      <c r="N51" s="30">
        <f>N6-N49</f>
        <v>0</v>
      </c>
      <c r="O51" s="30">
        <f>O6-O49</f>
        <v>0</v>
      </c>
      <c r="P51" s="30">
        <f>P6-P49</f>
        <v>-3309.5102399999996</v>
      </c>
      <c r="Q51" s="30">
        <f>Q6-Q49</f>
        <v>481.62546000009752</v>
      </c>
      <c r="R51" s="30">
        <f>R6-R49</f>
        <v>481.62546000009752</v>
      </c>
      <c r="S51" s="30">
        <f>S6-S49</f>
        <v>0</v>
      </c>
      <c r="T51" s="30">
        <f>T6-T49</f>
        <v>0</v>
      </c>
      <c r="U51" s="30">
        <f>U6-U49</f>
        <v>0</v>
      </c>
      <c r="V51" s="30">
        <f>V6-V49</f>
        <v>4104.4351760284699</v>
      </c>
      <c r="W51" s="30">
        <f>W6-W49</f>
        <v>-12513</v>
      </c>
      <c r="X51" s="30">
        <f>X6-X49</f>
        <v>10049.560000000001</v>
      </c>
      <c r="Y51" s="30">
        <f>Y6-Y49</f>
        <v>6567.8751760284867</v>
      </c>
      <c r="Z51" s="30">
        <f>Z6-Z49</f>
        <v>0</v>
      </c>
      <c r="AA51" s="30">
        <f>AA6-AA49</f>
        <v>16617.435176028484</v>
      </c>
      <c r="AB51" s="30">
        <f>AB6-AB49</f>
        <v>0</v>
      </c>
      <c r="AC51" s="30">
        <f>AC6-AC49</f>
        <v>10049.559999999999</v>
      </c>
      <c r="AD51" s="30">
        <f>AD6-AD49</f>
        <v>4111.5599999999995</v>
      </c>
      <c r="AE51" s="30">
        <f>AE6-AE49</f>
        <v>2456.3151760284854</v>
      </c>
      <c r="AF51" s="30">
        <f>AF6-AF49</f>
        <v>-442.48000000001048</v>
      </c>
      <c r="AG51" s="30">
        <f>AG6-AG49</f>
        <v>-15015.599999999995</v>
      </c>
      <c r="AH51" s="30">
        <f>AH6-AH49</f>
        <v>10408.559999999998</v>
      </c>
      <c r="AI51" s="30">
        <f>AI6-AI49</f>
        <v>4164.5599999999977</v>
      </c>
      <c r="AJ51" s="30">
        <f>AJ6-AJ49</f>
        <v>0</v>
      </c>
      <c r="AK51" s="30">
        <f>AK6-AK49</f>
        <v>26869.875585000002</v>
      </c>
      <c r="AL51" s="30">
        <f>AL6-AL49</f>
        <v>13013</v>
      </c>
      <c r="AM51" s="30">
        <f>AM6-AM49</f>
        <v>0</v>
      </c>
      <c r="AN51" s="30">
        <f>AN6-AN49</f>
        <v>13856.875584999998</v>
      </c>
      <c r="AO51" s="30">
        <f>AO6-AO49</f>
        <v>0</v>
      </c>
      <c r="AP51" s="30">
        <f>AP6-AP49</f>
        <v>14356.875585000002</v>
      </c>
      <c r="AQ51" s="30">
        <f>AQ6-AQ49</f>
        <v>0</v>
      </c>
      <c r="AR51" s="30">
        <f>AR6-AR49</f>
        <v>0</v>
      </c>
      <c r="AS51" s="30">
        <f>AS6-AS49</f>
        <v>2586</v>
      </c>
      <c r="AT51" s="30">
        <f>AT6-AT49</f>
        <v>11770.875585000002</v>
      </c>
      <c r="AU51" s="30">
        <f>AU6-AU49</f>
        <v>-1506077.8012979999</v>
      </c>
      <c r="AV51" s="30">
        <f>AV6-AV49</f>
        <v>-826066.23600000003</v>
      </c>
      <c r="AW51" s="30">
        <f>AW6-AW49</f>
        <v>0</v>
      </c>
      <c r="AX51" s="30">
        <f>AX6-AX49</f>
        <v>16628.250702000005</v>
      </c>
      <c r="AY51" s="30">
        <f>AY6-AY49</f>
        <v>-696639.81599999999</v>
      </c>
      <c r="AZ51" s="30">
        <f>AZ6-AZ49</f>
        <v>-1278635.9607350002</v>
      </c>
      <c r="BA51" s="30">
        <f>BA6-BA49</f>
        <v>-1278635.9607350002</v>
      </c>
      <c r="BB51" s="30">
        <f>BB6-BB49</f>
        <v>0</v>
      </c>
      <c r="BC51" s="30">
        <f>BC6-BC49</f>
        <v>0</v>
      </c>
      <c r="BD51" s="30">
        <f>BD6-BD49</f>
        <v>0</v>
      </c>
      <c r="BE51" s="30">
        <f>BE6-BE49</f>
        <v>-1349969.3184750001</v>
      </c>
      <c r="BF51" s="30">
        <f>BF6-BF49</f>
        <v>-1349969.3184750001</v>
      </c>
      <c r="BG51" s="30">
        <f>BG6-BG49</f>
        <v>0</v>
      </c>
      <c r="BH51" s="30">
        <f>BH6-BH49</f>
        <v>0</v>
      </c>
      <c r="BI51" s="30">
        <f>BI6-BI49</f>
        <v>0</v>
      </c>
      <c r="BJ51" s="30">
        <f>BJ6-BJ49</f>
        <v>1538321.6519999998</v>
      </c>
      <c r="BK51" s="30">
        <f>BK6-BK49</f>
        <v>841681.83600000001</v>
      </c>
      <c r="BL51" s="30">
        <f>BL6-BL49</f>
        <v>0</v>
      </c>
      <c r="BM51" s="30">
        <f>BM6-BM49</f>
        <v>0</v>
      </c>
      <c r="BN51" s="30">
        <f>BN6-BN49</f>
        <v>696639.81600000011</v>
      </c>
      <c r="BO51" s="30">
        <f>BO6-BO49</f>
        <v>1278635.9607350002</v>
      </c>
      <c r="BP51" s="30">
        <f>BP6-BP49</f>
        <v>1278635.9607350002</v>
      </c>
      <c r="BQ51" s="30">
        <f>BQ6-BQ49</f>
        <v>0</v>
      </c>
      <c r="BR51" s="30">
        <f>BR6-BR49</f>
        <v>0</v>
      </c>
      <c r="BS51" s="30">
        <f>BS6-BS49</f>
        <v>0</v>
      </c>
      <c r="BT51" s="30">
        <f>BT6-BT49</f>
        <v>1349969.3184750001</v>
      </c>
      <c r="BU51" s="30">
        <f>BU6-BU49</f>
        <v>1349969.3184750001</v>
      </c>
      <c r="BV51" s="30">
        <f>BV6-BV49</f>
        <v>0</v>
      </c>
      <c r="BW51" s="30">
        <f>BW6-BW49</f>
        <v>0</v>
      </c>
      <c r="BX51" s="30">
        <f>BX6-BX49</f>
        <v>0</v>
      </c>
      <c r="BY51" s="30">
        <f>BY6-BY49</f>
        <v>0</v>
      </c>
      <c r="BZ51" s="30">
        <f>BZ6-BZ49</f>
        <v>0</v>
      </c>
      <c r="CA51" s="30">
        <f>CA6-CA49</f>
        <v>0</v>
      </c>
      <c r="CB51" s="30">
        <f>CB6-CB49</f>
        <v>0</v>
      </c>
      <c r="CC51" s="30">
        <f>CC6-CC49</f>
        <v>0</v>
      </c>
      <c r="CD51" s="30">
        <f>CD6-CD49</f>
        <v>0</v>
      </c>
      <c r="CE51" s="30">
        <f>CE6-CE49</f>
        <v>0</v>
      </c>
      <c r="CF51" s="30">
        <f>CF6-CF49</f>
        <v>0</v>
      </c>
      <c r="CG51" s="30">
        <f>CG6-CG49</f>
        <v>0</v>
      </c>
      <c r="CH51" s="30">
        <f>CH6-CH49</f>
        <v>0</v>
      </c>
      <c r="CI51" s="30">
        <f>CI6-CI49</f>
        <v>0</v>
      </c>
      <c r="CJ51" s="30">
        <f>CJ6-CJ49</f>
        <v>0</v>
      </c>
      <c r="CK51" s="30">
        <f>CK6-CK49</f>
        <v>0</v>
      </c>
      <c r="CL51" s="30">
        <f>CL6-CL49</f>
        <v>0</v>
      </c>
      <c r="CM51" s="30">
        <f>CM6-CM49</f>
        <v>0</v>
      </c>
      <c r="CN51" s="30">
        <f>CN6-CN49</f>
        <v>0</v>
      </c>
      <c r="CO51" s="30">
        <f>CO6-CO49</f>
        <v>0</v>
      </c>
      <c r="CP51" s="30">
        <f>CP6-CP49</f>
        <v>0</v>
      </c>
      <c r="CQ51" s="30">
        <f>CQ6-CQ49</f>
        <v>0</v>
      </c>
      <c r="CR51" s="30">
        <f>CR6-CR49</f>
        <v>0</v>
      </c>
    </row>
    <row r="52" hidden="1">
      <c r="A52" s="28"/>
      <c r="B52" s="29"/>
      <c r="C52" s="30"/>
      <c r="D52" s="30" t="b">
        <f>D51=D31</f>
        <v>0</v>
      </c>
      <c r="E52" s="30" t="b">
        <f>E51=E31</f>
        <v>0</v>
      </c>
      <c r="F52" s="30" t="b">
        <f>F51=F31</f>
        <v>0</v>
      </c>
      <c r="G52" s="30" t="b">
        <f>G51=G31</f>
        <v>1</v>
      </c>
      <c r="H52" s="30" t="b">
        <f>H51=H31</f>
        <v>1</v>
      </c>
      <c r="I52" s="30" t="b">
        <f>I51=I31</f>
        <v>1</v>
      </c>
      <c r="J52" s="30" t="b">
        <f>J51=J31</f>
        <v>1</v>
      </c>
      <c r="K52" s="30" t="b">
        <f>K51=K31</f>
        <v>1</v>
      </c>
      <c r="L52" s="30" t="b">
        <f>L51=L31</f>
        <v>0</v>
      </c>
      <c r="M52" s="30" t="b">
        <f>M51=M31</f>
        <v>1</v>
      </c>
      <c r="N52" s="30" t="b">
        <f>N51=N31</f>
        <v>1</v>
      </c>
      <c r="O52" s="30" t="b">
        <f>O51=O31</f>
        <v>1</v>
      </c>
      <c r="P52" s="30" t="b">
        <f>P51=P31</f>
        <v>0</v>
      </c>
      <c r="Q52" s="30" t="b">
        <f>Q51=Q31</f>
        <v>0</v>
      </c>
      <c r="R52" s="30" t="b">
        <f>R51=R31</f>
        <v>0</v>
      </c>
      <c r="S52" s="30" t="b">
        <f>S51=S31</f>
        <v>1</v>
      </c>
      <c r="T52" s="30" t="b">
        <f>T51=T31</f>
        <v>1</v>
      </c>
      <c r="U52" s="30" t="b">
        <f>U51=U31</f>
        <v>1</v>
      </c>
      <c r="V52" s="30" t="b">
        <f>V51=V31</f>
        <v>0</v>
      </c>
      <c r="W52" s="30" t="b">
        <f>W51=W31</f>
        <v>0</v>
      </c>
      <c r="X52" s="30" t="b">
        <f>X51=X31</f>
        <v>1</v>
      </c>
      <c r="Y52" s="30" t="b">
        <f>Y51=Y31</f>
        <v>0</v>
      </c>
      <c r="Z52" s="30" t="b">
        <f>Z51=Z31</f>
        <v>1</v>
      </c>
      <c r="AA52" s="30" t="b">
        <f>AA51=AA31</f>
        <v>0</v>
      </c>
      <c r="AB52" s="30" t="b">
        <f>AB51=AB31</f>
        <v>1</v>
      </c>
      <c r="AC52" s="30" t="b">
        <f>AC51=AC31</f>
        <v>1</v>
      </c>
      <c r="AD52" s="30" t="b">
        <f>AD51=AD31</f>
        <v>1</v>
      </c>
      <c r="AE52" s="30" t="b">
        <f>AE51=AE31</f>
        <v>0</v>
      </c>
      <c r="AF52" s="30" t="b">
        <f>AF51=AF31</f>
        <v>0</v>
      </c>
      <c r="AG52" s="30" t="b">
        <f>AG51=AG31</f>
        <v>0</v>
      </c>
      <c r="AH52" s="30" t="b">
        <f>AH51=AH31</f>
        <v>1</v>
      </c>
      <c r="AI52" s="30" t="b">
        <f>AI51=AI31</f>
        <v>1</v>
      </c>
      <c r="AJ52" s="30" t="b">
        <f>AJ51=AJ31</f>
        <v>1</v>
      </c>
      <c r="AK52" s="30" t="b">
        <f>AK51=AK31</f>
        <v>0</v>
      </c>
      <c r="AL52" s="30" t="b">
        <f>AL51=AL31</f>
        <v>0</v>
      </c>
      <c r="AM52" s="30" t="b">
        <f>AM51=AM31</f>
        <v>1</v>
      </c>
      <c r="AN52" s="30" t="b">
        <f>AN51=AN31</f>
        <v>1</v>
      </c>
      <c r="AO52" s="30" t="b">
        <f>AO51=AO31</f>
        <v>1</v>
      </c>
      <c r="AP52" s="30" t="b">
        <f>AP51=AP31</f>
        <v>1</v>
      </c>
      <c r="AQ52" s="30" t="b">
        <f>AQ51=AQ31</f>
        <v>1</v>
      </c>
      <c r="AR52" s="30" t="b">
        <f>AR51=AR31</f>
        <v>1</v>
      </c>
      <c r="AS52" s="30" t="b">
        <f>AS51=AS31</f>
        <v>1</v>
      </c>
      <c r="AT52" s="30" t="b">
        <f>AT51=AT31</f>
        <v>1</v>
      </c>
      <c r="AU52" s="30" t="b">
        <f>AU51=AU31</f>
        <v>0</v>
      </c>
      <c r="AV52" s="30" t="b">
        <f>AV51=AV31</f>
        <v>0</v>
      </c>
      <c r="AW52" s="30" t="b">
        <f>AW51=AW31</f>
        <v>1</v>
      </c>
      <c r="AX52" s="30" t="b">
        <f>AX51=AX31</f>
        <v>1</v>
      </c>
      <c r="AY52" s="30" t="b">
        <f>AY51=AY31</f>
        <v>0</v>
      </c>
      <c r="AZ52" s="30" t="b">
        <f>AZ51=AZ31</f>
        <v>0</v>
      </c>
      <c r="BA52" s="30" t="b">
        <f>BA51=BA31</f>
        <v>0</v>
      </c>
      <c r="BB52" s="30" t="b">
        <f>BB51=BB31</f>
        <v>1</v>
      </c>
      <c r="BC52" s="30" t="b">
        <f>BC51=BC31</f>
        <v>1</v>
      </c>
      <c r="BD52" s="30" t="b">
        <f>BD51=BD31</f>
        <v>1</v>
      </c>
      <c r="BE52" s="30" t="b">
        <f>BE51=BE31</f>
        <v>0</v>
      </c>
      <c r="BF52" s="30" t="b">
        <f>BF51=BF31</f>
        <v>0</v>
      </c>
      <c r="BG52" s="30" t="b">
        <f>BG51=BG31</f>
        <v>1</v>
      </c>
      <c r="BH52" s="30" t="b">
        <f>BH51=BH31</f>
        <v>1</v>
      </c>
      <c r="BI52" s="30" t="b">
        <f>BI51=BI31</f>
        <v>1</v>
      </c>
      <c r="BJ52" s="30" t="b">
        <f>BJ51=BJ31</f>
        <v>0</v>
      </c>
      <c r="BK52" s="30" t="b">
        <f>BK51=BK31</f>
        <v>0</v>
      </c>
      <c r="BL52" s="30" t="b">
        <f>BL51=BL31</f>
        <v>1</v>
      </c>
      <c r="BM52" s="30" t="b">
        <f>BM51=BM31</f>
        <v>1</v>
      </c>
      <c r="BN52" s="30" t="b">
        <f>BN51=BN31</f>
        <v>0</v>
      </c>
      <c r="BO52" s="30" t="b">
        <f>BO51=BO31</f>
        <v>0</v>
      </c>
      <c r="BP52" s="30" t="b">
        <f>BP51=BP31</f>
        <v>0</v>
      </c>
      <c r="BQ52" s="30" t="b">
        <f>BQ51=BQ31</f>
        <v>1</v>
      </c>
      <c r="BR52" s="30" t="b">
        <f>BR51=BR31</f>
        <v>1</v>
      </c>
      <c r="BS52" s="30" t="b">
        <f>BS51=BS31</f>
        <v>1</v>
      </c>
      <c r="BT52" s="30" t="b">
        <f>BT51=BT31</f>
        <v>0</v>
      </c>
      <c r="BU52" s="30" t="b">
        <f>BU51=BU31</f>
        <v>0</v>
      </c>
      <c r="BV52" s="30" t="b">
        <f>BV51=BV31</f>
        <v>1</v>
      </c>
      <c r="BW52" s="30" t="b">
        <f>BW51=BW31</f>
        <v>1</v>
      </c>
      <c r="BX52" s="30" t="b">
        <f>BX51=BX31</f>
        <v>1</v>
      </c>
      <c r="BY52" s="30" t="b">
        <f>BY51=BY31</f>
        <v>1</v>
      </c>
      <c r="BZ52" s="30" t="b">
        <f>BZ51=BZ31</f>
        <v>1</v>
      </c>
      <c r="CA52" s="30" t="b">
        <f>CA51=CA31</f>
        <v>1</v>
      </c>
      <c r="CB52" s="30" t="b">
        <f>CB51=CB31</f>
        <v>1</v>
      </c>
      <c r="CC52" s="30" t="b">
        <f>CC51=CC31</f>
        <v>1</v>
      </c>
      <c r="CD52" s="30" t="b">
        <f>CD51=CD31</f>
        <v>1</v>
      </c>
      <c r="CE52" s="30" t="b">
        <f>CE51=CE31</f>
        <v>1</v>
      </c>
      <c r="CF52" s="30" t="b">
        <f>CF51=CF31</f>
        <v>1</v>
      </c>
      <c r="CG52" s="30" t="b">
        <f>CG51=CG31</f>
        <v>1</v>
      </c>
      <c r="CH52" s="30" t="b">
        <f>CH51=CH31</f>
        <v>1</v>
      </c>
      <c r="CI52" s="30" t="b">
        <f>CI51=CI31</f>
        <v>1</v>
      </c>
      <c r="CJ52" s="30" t="b">
        <f>CJ51=CJ31</f>
        <v>1</v>
      </c>
      <c r="CK52" s="30" t="b">
        <f>CK51=CK31</f>
        <v>1</v>
      </c>
      <c r="CL52" s="30" t="b">
        <f>CL51=CL31</f>
        <v>1</v>
      </c>
      <c r="CM52" s="30" t="b">
        <f>CM51=CM31</f>
        <v>1</v>
      </c>
      <c r="CN52" s="30" t="b">
        <f>CN51=CN31</f>
        <v>1</v>
      </c>
      <c r="CO52" s="30" t="b">
        <f>CO51=CO31</f>
        <v>1</v>
      </c>
      <c r="CP52" s="30" t="b">
        <f>CP51=CP31</f>
        <v>1</v>
      </c>
      <c r="CQ52" s="30" t="b">
        <f>CQ51=CQ31</f>
        <v>1</v>
      </c>
      <c r="CR52" s="30" t="b">
        <f>CR51=CR31</f>
        <v>1</v>
      </c>
    </row>
    <row r="53" hidden="1">
      <c r="A53" s="28"/>
      <c r="B53" s="29"/>
      <c r="C53" s="30"/>
      <c r="D53" s="30"/>
      <c r="E53" s="30"/>
      <c r="F53" s="30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31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31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31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31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31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31"/>
      <c r="CO53" s="29"/>
      <c r="CP53" s="29"/>
      <c r="CQ53" s="29"/>
      <c r="CR53" s="29"/>
    </row>
    <row r="54" hidden="1">
      <c r="A54" s="28"/>
      <c r="B54" s="29"/>
      <c r="C54" s="30"/>
      <c r="D54" s="30"/>
      <c r="E54" s="30"/>
      <c r="F54" s="36">
        <f>F51-F31</f>
        <v>-1.3096723705530167e-10</v>
      </c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31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31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31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31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31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31"/>
      <c r="CO54" s="29"/>
      <c r="CP54" s="29"/>
      <c r="CQ54" s="29"/>
      <c r="CR54" s="29"/>
    </row>
    <row r="55" hidden="1">
      <c r="A55" s="28"/>
      <c r="B55" s="29"/>
      <c r="C55" s="30"/>
      <c r="D55" s="30"/>
      <c r="E55" s="30"/>
      <c r="F55" s="30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31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31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31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31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31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31"/>
      <c r="CO55" s="29"/>
      <c r="CP55" s="29"/>
      <c r="CQ55" s="29"/>
      <c r="CR55" s="29"/>
    </row>
    <row r="56">
      <c r="A56" s="28"/>
      <c r="B56" s="29"/>
      <c r="C56" s="30"/>
      <c r="D56" s="30"/>
      <c r="E56" s="30"/>
      <c r="F56" s="30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31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31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31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31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31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31"/>
      <c r="CO56" s="29"/>
      <c r="CP56" s="29"/>
      <c r="CQ56" s="29"/>
      <c r="CR56" s="29"/>
    </row>
    <row r="57" ht="90">
      <c r="A57" s="28"/>
      <c r="B57" s="37" t="s">
        <v>138</v>
      </c>
      <c r="C57" s="30"/>
      <c r="D57" s="30"/>
      <c r="E57" s="30"/>
      <c r="F57" s="30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31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31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31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31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31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31"/>
      <c r="CO57" s="29"/>
      <c r="CP57" s="29"/>
      <c r="CQ57" s="29"/>
      <c r="CR57" s="29"/>
    </row>
    <row r="58">
      <c r="A58" s="28"/>
      <c r="B58" s="29"/>
      <c r="C58" s="30"/>
      <c r="D58" s="30"/>
      <c r="E58" s="30"/>
      <c r="F58" s="30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31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31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31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31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31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31"/>
      <c r="CO58" s="29"/>
      <c r="CP58" s="29"/>
      <c r="CQ58" s="29"/>
      <c r="CR58" s="29"/>
    </row>
    <row r="59" ht="75">
      <c r="A59" s="28"/>
      <c r="B59" s="37" t="s">
        <v>139</v>
      </c>
      <c r="C59" s="30"/>
      <c r="D59" s="30"/>
      <c r="E59" s="30"/>
      <c r="F59" s="30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31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31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31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31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31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31"/>
      <c r="CO59" s="29"/>
      <c r="CP59" s="29"/>
      <c r="CQ59" s="29"/>
      <c r="CR59" s="29"/>
    </row>
    <row r="60">
      <c r="A60" s="28"/>
      <c r="B60" s="29"/>
      <c r="C60" s="30"/>
      <c r="D60" s="30"/>
      <c r="E60" s="30"/>
      <c r="F60" s="30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31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31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31"/>
      <c r="AV60" s="29"/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31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31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31"/>
      <c r="CO60" s="29"/>
      <c r="CP60" s="29"/>
      <c r="CQ60" s="29"/>
      <c r="CR60" s="29"/>
    </row>
    <row r="61" ht="90">
      <c r="A61" s="28"/>
      <c r="B61" s="37" t="s">
        <v>140</v>
      </c>
      <c r="C61" s="30"/>
      <c r="D61" s="30"/>
      <c r="E61" s="30"/>
      <c r="F61" s="30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31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31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31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31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31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31"/>
      <c r="CO61" s="29"/>
      <c r="CP61" s="29"/>
      <c r="CQ61" s="29"/>
      <c r="CR61" s="29"/>
    </row>
    <row r="62">
      <c r="A62" s="28"/>
      <c r="B62" s="29"/>
      <c r="C62" s="30"/>
      <c r="D62" s="30"/>
      <c r="E62" s="30"/>
      <c r="F62" s="30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31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31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31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31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31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31"/>
      <c r="CO62" s="29"/>
      <c r="CP62" s="29"/>
      <c r="CQ62" s="29"/>
      <c r="CR62" s="29"/>
    </row>
    <row r="63">
      <c r="A63" s="28"/>
      <c r="B63" s="29"/>
      <c r="C63" s="30"/>
      <c r="D63" s="30"/>
      <c r="E63" s="30"/>
      <c r="F63" s="30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31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31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31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31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31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31"/>
      <c r="CO63" s="29"/>
      <c r="CP63" s="29"/>
      <c r="CQ63" s="29"/>
      <c r="CR63" s="29"/>
    </row>
    <row r="64">
      <c r="A64" s="28"/>
      <c r="B64" s="29"/>
      <c r="C64" s="30"/>
      <c r="D64" s="30"/>
      <c r="E64" s="30"/>
      <c r="F64" s="30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31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31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31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31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31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31"/>
      <c r="CO64" s="29"/>
      <c r="CP64" s="29"/>
      <c r="CQ64" s="29"/>
      <c r="CR64" s="29"/>
    </row>
    <row r="65">
      <c r="A65" s="28"/>
      <c r="B65" s="29"/>
      <c r="C65" s="30"/>
      <c r="D65" s="30"/>
      <c r="E65" s="30"/>
      <c r="F65" s="30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31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31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/>
      <c r="AT65" s="29"/>
      <c r="AU65" s="31"/>
      <c r="AV65" s="29"/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31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31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31"/>
      <c r="CO65" s="29"/>
      <c r="CP65" s="29"/>
      <c r="CQ65" s="29"/>
      <c r="CR65" s="29"/>
    </row>
    <row r="66">
      <c r="A66" s="28"/>
      <c r="B66" s="29"/>
      <c r="C66" s="30"/>
      <c r="D66" s="30"/>
      <c r="E66" s="30"/>
      <c r="F66" s="30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1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31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/>
      <c r="AT66" s="29"/>
      <c r="AU66" s="31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31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31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31"/>
      <c r="CO66" s="29"/>
      <c r="CP66" s="29"/>
      <c r="CQ66" s="29"/>
      <c r="CR66" s="29"/>
    </row>
    <row r="67">
      <c r="A67" s="28"/>
      <c r="B67" s="29"/>
      <c r="C67" s="30"/>
      <c r="D67" s="30"/>
      <c r="E67" s="30"/>
      <c r="F67" s="30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31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31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  <c r="AU67" s="31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31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31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31"/>
      <c r="CO67" s="29"/>
      <c r="CP67" s="29"/>
      <c r="CQ67" s="29"/>
      <c r="CR67" s="29"/>
    </row>
    <row r="68">
      <c r="A68" s="28"/>
      <c r="B68" s="29"/>
      <c r="C68" s="30"/>
      <c r="D68" s="30"/>
      <c r="E68" s="30"/>
      <c r="F68" s="30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31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31"/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29"/>
      <c r="AR68" s="29"/>
      <c r="AS68" s="29"/>
      <c r="AT68" s="29"/>
      <c r="AU68" s="31"/>
      <c r="AV68" s="29"/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31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31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31"/>
      <c r="CO68" s="29"/>
      <c r="CP68" s="29"/>
      <c r="CQ68" s="29"/>
      <c r="CR68" s="29"/>
    </row>
    <row r="69">
      <c r="A69" s="28"/>
      <c r="B69" s="29"/>
      <c r="C69" s="30"/>
      <c r="D69" s="30"/>
      <c r="E69" s="30"/>
      <c r="F69" s="30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31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31"/>
      <c r="AG69" s="29"/>
      <c r="AH69" s="29"/>
      <c r="AI69" s="29"/>
      <c r="AJ69" s="29"/>
      <c r="AK69" s="29"/>
      <c r="AL69" s="29"/>
      <c r="AM69" s="29"/>
      <c r="AN69" s="29"/>
      <c r="AO69" s="29"/>
      <c r="AP69" s="29"/>
      <c r="AQ69" s="29"/>
      <c r="AR69" s="29"/>
      <c r="AS69" s="29"/>
      <c r="AT69" s="29"/>
      <c r="AU69" s="31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31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31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31"/>
      <c r="CO69" s="29"/>
      <c r="CP69" s="29"/>
      <c r="CQ69" s="29"/>
      <c r="CR69" s="29"/>
    </row>
    <row r="70">
      <c r="A70" s="28"/>
      <c r="B70" s="29"/>
      <c r="C70" s="30"/>
      <c r="D70" s="30"/>
      <c r="E70" s="30"/>
      <c r="F70" s="30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31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31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31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31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31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31"/>
      <c r="CO70" s="29"/>
      <c r="CP70" s="29"/>
      <c r="CQ70" s="29"/>
      <c r="CR70" s="29"/>
    </row>
    <row r="71">
      <c r="A71" s="28"/>
      <c r="B71" s="29"/>
      <c r="C71" s="30"/>
      <c r="D71" s="30"/>
      <c r="E71" s="30"/>
      <c r="F71" s="30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31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31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31"/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31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31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31"/>
      <c r="CO71" s="29"/>
      <c r="CP71" s="29"/>
      <c r="CQ71" s="29"/>
      <c r="CR71" s="29"/>
    </row>
    <row r="72">
      <c r="A72" s="28"/>
      <c r="B72" s="29"/>
      <c r="C72" s="30"/>
      <c r="D72" s="30"/>
      <c r="E72" s="30"/>
      <c r="F72" s="30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31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31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31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31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31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31"/>
      <c r="CO72" s="29"/>
      <c r="CP72" s="29"/>
      <c r="CQ72" s="29"/>
      <c r="CR72" s="29"/>
    </row>
    <row r="73">
      <c r="A73" s="28"/>
      <c r="B73" s="29"/>
      <c r="C73" s="30"/>
      <c r="D73" s="30"/>
      <c r="E73" s="30"/>
      <c r="F73" s="30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31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31"/>
      <c r="AG73" s="29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29"/>
      <c r="AT73" s="29"/>
      <c r="AU73" s="31"/>
      <c r="AV73" s="29"/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31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31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31"/>
      <c r="CO73" s="29"/>
      <c r="CP73" s="29"/>
      <c r="CQ73" s="29"/>
      <c r="CR73" s="29"/>
    </row>
    <row r="74">
      <c r="A74" s="28"/>
      <c r="B74" s="29"/>
      <c r="C74" s="30"/>
      <c r="D74" s="30"/>
      <c r="E74" s="30"/>
      <c r="F74" s="30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31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31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31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31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31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31"/>
      <c r="CO74" s="29"/>
      <c r="CP74" s="29"/>
      <c r="CQ74" s="29"/>
      <c r="CR74" s="29"/>
    </row>
    <row r="75">
      <c r="A75" s="28"/>
      <c r="B75" s="29"/>
      <c r="C75" s="30"/>
      <c r="D75" s="30"/>
      <c r="E75" s="30"/>
      <c r="F75" s="30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31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31"/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29"/>
      <c r="AR75" s="29"/>
      <c r="AS75" s="29"/>
      <c r="AT75" s="29"/>
      <c r="AU75" s="31"/>
      <c r="AV75" s="29"/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31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31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31"/>
      <c r="CO75" s="29"/>
      <c r="CP75" s="29"/>
      <c r="CQ75" s="29"/>
      <c r="CR75" s="29"/>
    </row>
    <row r="76">
      <c r="A76" s="28"/>
      <c r="B76" s="29"/>
      <c r="C76" s="30"/>
      <c r="D76" s="30"/>
      <c r="E76" s="30"/>
      <c r="F76" s="30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31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31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31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31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31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31"/>
      <c r="CO76" s="29"/>
      <c r="CP76" s="29"/>
      <c r="CQ76" s="29"/>
      <c r="CR76" s="29"/>
    </row>
    <row r="77">
      <c r="A77" s="28"/>
      <c r="B77" s="29"/>
      <c r="C77" s="30"/>
      <c r="D77" s="30"/>
      <c r="E77" s="30"/>
      <c r="F77" s="30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31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31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29"/>
      <c r="AR77" s="29"/>
      <c r="AS77" s="29"/>
      <c r="AT77" s="29"/>
      <c r="AU77" s="31"/>
      <c r="AV77" s="29"/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31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31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31"/>
      <c r="CO77" s="29"/>
      <c r="CP77" s="29"/>
      <c r="CQ77" s="29"/>
      <c r="CR77" s="29"/>
    </row>
    <row r="78">
      <c r="A78" s="28"/>
      <c r="B78" s="29"/>
      <c r="C78" s="30"/>
      <c r="D78" s="30"/>
      <c r="E78" s="30"/>
      <c r="F78" s="30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31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31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31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31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31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31"/>
      <c r="CO78" s="29"/>
      <c r="CP78" s="29"/>
      <c r="CQ78" s="29"/>
      <c r="CR78" s="29"/>
    </row>
    <row r="79">
      <c r="A79" s="28"/>
      <c r="B79" s="29"/>
      <c r="C79" s="30"/>
      <c r="D79" s="30"/>
      <c r="E79" s="30"/>
      <c r="F79" s="30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31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31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31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31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31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31"/>
      <c r="CO79" s="29"/>
      <c r="CP79" s="29"/>
      <c r="CQ79" s="29"/>
      <c r="CR79" s="29"/>
    </row>
    <row r="80">
      <c r="A80" s="28"/>
      <c r="B80" s="29"/>
      <c r="C80" s="30"/>
      <c r="D80" s="30"/>
      <c r="E80" s="30"/>
      <c r="F80" s="30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31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31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31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31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31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31"/>
      <c r="CO80" s="29"/>
      <c r="CP80" s="29"/>
      <c r="CQ80" s="29"/>
      <c r="CR80" s="29"/>
    </row>
    <row r="81">
      <c r="A81" s="28"/>
      <c r="B81" s="29"/>
      <c r="C81" s="30"/>
      <c r="D81" s="30"/>
      <c r="E81" s="30"/>
      <c r="F81" s="30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31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31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31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31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31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31"/>
      <c r="CO81" s="29"/>
      <c r="CP81" s="29"/>
      <c r="CQ81" s="29"/>
      <c r="CR81" s="29"/>
    </row>
    <row r="82">
      <c r="A82" s="28"/>
      <c r="B82" s="29"/>
      <c r="C82" s="30"/>
      <c r="D82" s="30"/>
      <c r="E82" s="30"/>
      <c r="F82" s="30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31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31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31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31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31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31"/>
      <c r="CO82" s="29"/>
      <c r="CP82" s="29"/>
      <c r="CQ82" s="29"/>
      <c r="CR82" s="29"/>
    </row>
    <row r="83">
      <c r="A83" s="28"/>
      <c r="B83" s="29"/>
      <c r="C83" s="30"/>
      <c r="D83" s="30"/>
      <c r="E83" s="30"/>
      <c r="F83" s="30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31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31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31"/>
      <c r="AV83" s="29"/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31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31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31"/>
      <c r="CO83" s="29"/>
      <c r="CP83" s="29"/>
      <c r="CQ83" s="29"/>
      <c r="CR83" s="29"/>
    </row>
    <row r="84">
      <c r="A84" s="28"/>
      <c r="B84" s="29"/>
      <c r="C84" s="30"/>
      <c r="D84" s="30"/>
      <c r="E84" s="30"/>
      <c r="F84" s="30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31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31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29"/>
      <c r="AU84" s="31"/>
      <c r="AV84" s="29"/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31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31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31"/>
      <c r="CO84" s="29"/>
      <c r="CP84" s="29"/>
      <c r="CQ84" s="29"/>
      <c r="CR84" s="29"/>
    </row>
    <row r="85">
      <c r="A85" s="28"/>
      <c r="B85" s="29"/>
      <c r="C85" s="30"/>
      <c r="D85" s="30"/>
      <c r="E85" s="30"/>
      <c r="F85" s="30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31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31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31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31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31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31"/>
      <c r="CO85" s="29"/>
      <c r="CP85" s="29"/>
      <c r="CQ85" s="29"/>
      <c r="CR85" s="29"/>
    </row>
    <row r="86">
      <c r="A86" s="28"/>
      <c r="B86" s="29"/>
      <c r="C86" s="30"/>
      <c r="D86" s="30"/>
      <c r="E86" s="30"/>
      <c r="F86" s="30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31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31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31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31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31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31"/>
      <c r="CO86" s="29"/>
      <c r="CP86" s="29"/>
      <c r="CQ86" s="29"/>
      <c r="CR86" s="29"/>
    </row>
    <row r="87">
      <c r="A87" s="28"/>
      <c r="B87" s="29"/>
      <c r="C87" s="30"/>
      <c r="D87" s="30"/>
      <c r="E87" s="30"/>
      <c r="F87" s="30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31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31"/>
      <c r="AG87" s="29"/>
      <c r="AH87" s="29"/>
      <c r="AI87" s="29"/>
      <c r="AJ87" s="29"/>
      <c r="AK87" s="29"/>
      <c r="AL87" s="29"/>
      <c r="AM87" s="29"/>
      <c r="AN87" s="29"/>
      <c r="AO87" s="29"/>
      <c r="AP87" s="29"/>
      <c r="AQ87" s="29"/>
      <c r="AR87" s="29"/>
      <c r="AS87" s="29"/>
      <c r="AT87" s="29"/>
      <c r="AU87" s="31"/>
      <c r="AV87" s="29"/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31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31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31"/>
      <c r="CO87" s="29"/>
      <c r="CP87" s="29"/>
      <c r="CQ87" s="29"/>
      <c r="CR87" s="29"/>
    </row>
    <row r="88">
      <c r="A88" s="28"/>
      <c r="B88" s="29"/>
      <c r="C88" s="30"/>
      <c r="D88" s="30"/>
      <c r="E88" s="30"/>
      <c r="F88" s="30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31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31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  <c r="AT88" s="29"/>
      <c r="AU88" s="31"/>
      <c r="AV88" s="29"/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31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31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31"/>
      <c r="CO88" s="29"/>
      <c r="CP88" s="29"/>
      <c r="CQ88" s="29"/>
      <c r="CR88" s="29"/>
    </row>
    <row r="89">
      <c r="A89" s="28"/>
      <c r="B89" s="29"/>
      <c r="C89" s="30"/>
      <c r="D89" s="30"/>
      <c r="E89" s="30"/>
      <c r="F89" s="30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31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31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31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31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31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31"/>
      <c r="CO89" s="29"/>
      <c r="CP89" s="29"/>
      <c r="CQ89" s="29"/>
      <c r="CR89" s="29"/>
    </row>
    <row r="90">
      <c r="A90" s="28"/>
      <c r="B90" s="29"/>
      <c r="C90" s="30"/>
      <c r="D90" s="30"/>
      <c r="E90" s="30"/>
      <c r="F90" s="30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31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31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9"/>
      <c r="AR90" s="29"/>
      <c r="AS90" s="29"/>
      <c r="AT90" s="29"/>
      <c r="AU90" s="31"/>
      <c r="AV90" s="29"/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31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31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31"/>
      <c r="CO90" s="29"/>
      <c r="CP90" s="29"/>
      <c r="CQ90" s="29"/>
      <c r="CR90" s="29"/>
    </row>
    <row r="91">
      <c r="A91" s="28"/>
      <c r="B91" s="29"/>
      <c r="C91" s="30"/>
      <c r="D91" s="30"/>
      <c r="E91" s="30"/>
      <c r="F91" s="30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31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31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31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31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31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31"/>
      <c r="CO91" s="29"/>
      <c r="CP91" s="29"/>
      <c r="CQ91" s="29"/>
      <c r="CR91" s="29"/>
    </row>
    <row r="92">
      <c r="A92" s="28"/>
      <c r="B92" s="29"/>
      <c r="C92" s="30"/>
      <c r="D92" s="30"/>
      <c r="E92" s="30"/>
      <c r="F92" s="30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31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31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29"/>
      <c r="AS92" s="29"/>
      <c r="AT92" s="29"/>
      <c r="AU92" s="31"/>
      <c r="AV92" s="29"/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31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31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31"/>
      <c r="CO92" s="29"/>
      <c r="CP92" s="29"/>
      <c r="CQ92" s="29"/>
      <c r="CR92" s="29"/>
    </row>
    <row r="93">
      <c r="A93" s="28"/>
      <c r="B93" s="29"/>
      <c r="C93" s="30"/>
      <c r="D93" s="30"/>
      <c r="E93" s="30"/>
      <c r="F93" s="30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31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31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29"/>
      <c r="AS93" s="29"/>
      <c r="AT93" s="29"/>
      <c r="AU93" s="31"/>
      <c r="AV93" s="29"/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31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31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31"/>
      <c r="CO93" s="29"/>
      <c r="CP93" s="29"/>
      <c r="CQ93" s="29"/>
      <c r="CR93" s="29"/>
    </row>
    <row r="94">
      <c r="A94" s="28"/>
      <c r="B94" s="29"/>
      <c r="C94" s="30"/>
      <c r="D94" s="30"/>
      <c r="E94" s="30"/>
      <c r="F94" s="30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31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31"/>
      <c r="AG94" s="29"/>
      <c r="AH94" s="29"/>
      <c r="AI94" s="29"/>
      <c r="AJ94" s="29"/>
      <c r="AK94" s="29"/>
      <c r="AL94" s="29"/>
      <c r="AM94" s="29"/>
      <c r="AN94" s="29"/>
      <c r="AO94" s="29"/>
      <c r="AP94" s="29"/>
      <c r="AQ94" s="29"/>
      <c r="AR94" s="29"/>
      <c r="AS94" s="29"/>
      <c r="AT94" s="29"/>
      <c r="AU94" s="31"/>
      <c r="AV94" s="29"/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31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31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31"/>
      <c r="CO94" s="29"/>
      <c r="CP94" s="29"/>
      <c r="CQ94" s="29"/>
      <c r="CR94" s="29"/>
    </row>
    <row r="95">
      <c r="A95" s="28"/>
      <c r="B95" s="29"/>
      <c r="C95" s="30"/>
      <c r="D95" s="30"/>
      <c r="E95" s="30"/>
      <c r="F95" s="30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31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31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29"/>
      <c r="AS95" s="29"/>
      <c r="AT95" s="29"/>
      <c r="AU95" s="31"/>
      <c r="AV95" s="29"/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31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31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31"/>
      <c r="CO95" s="29"/>
      <c r="CP95" s="29"/>
      <c r="CQ95" s="29"/>
      <c r="CR95" s="29"/>
    </row>
    <row r="96">
      <c r="A96" s="28"/>
      <c r="B96" s="29"/>
      <c r="C96" s="30"/>
      <c r="D96" s="30"/>
      <c r="E96" s="30"/>
      <c r="F96" s="30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31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31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29"/>
      <c r="AS96" s="29"/>
      <c r="AT96" s="29"/>
      <c r="AU96" s="31"/>
      <c r="AV96" s="29"/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31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31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31"/>
      <c r="CO96" s="29"/>
      <c r="CP96" s="29"/>
      <c r="CQ96" s="29"/>
      <c r="CR96" s="29"/>
    </row>
    <row r="97">
      <c r="A97" s="28"/>
      <c r="B97" s="29"/>
      <c r="C97" s="30"/>
      <c r="D97" s="30"/>
      <c r="E97" s="30"/>
      <c r="F97" s="30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31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31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29"/>
      <c r="AS97" s="29"/>
      <c r="AT97" s="29"/>
      <c r="AU97" s="31"/>
      <c r="AV97" s="29"/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31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31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31"/>
      <c r="CO97" s="29"/>
      <c r="CP97" s="29"/>
      <c r="CQ97" s="29"/>
      <c r="CR97" s="29"/>
    </row>
    <row r="98">
      <c r="A98" s="28"/>
      <c r="B98" s="29"/>
      <c r="C98" s="30"/>
      <c r="D98" s="30"/>
      <c r="E98" s="30"/>
      <c r="F98" s="30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31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31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29"/>
      <c r="AS98" s="29"/>
      <c r="AT98" s="29"/>
      <c r="AU98" s="31"/>
      <c r="AV98" s="29"/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31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31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31"/>
      <c r="CO98" s="29"/>
      <c r="CP98" s="29"/>
      <c r="CQ98" s="29"/>
      <c r="CR98" s="29"/>
    </row>
    <row r="99">
      <c r="A99" s="28"/>
      <c r="B99" s="29"/>
      <c r="C99" s="30"/>
      <c r="D99" s="30"/>
      <c r="E99" s="30"/>
      <c r="F99" s="30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31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31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31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31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31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31"/>
      <c r="CO99" s="29"/>
      <c r="CP99" s="29"/>
      <c r="CQ99" s="29"/>
      <c r="CR99" s="29"/>
    </row>
    <row r="100">
      <c r="A100" s="28"/>
      <c r="B100" s="29"/>
      <c r="C100" s="30"/>
      <c r="D100" s="30"/>
      <c r="E100" s="30"/>
      <c r="F100" s="30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31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31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31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31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31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31"/>
      <c r="CO100" s="29"/>
      <c r="CP100" s="29"/>
      <c r="CQ100" s="29"/>
      <c r="CR100" s="29"/>
    </row>
    <row r="101">
      <c r="A101" s="28"/>
      <c r="B101" s="29"/>
      <c r="C101" s="30"/>
      <c r="D101" s="30"/>
      <c r="E101" s="30"/>
      <c r="F101" s="30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31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31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31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31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31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31"/>
      <c r="CO101" s="29"/>
      <c r="CP101" s="29"/>
      <c r="CQ101" s="29"/>
      <c r="CR101" s="29"/>
    </row>
    <row r="102">
      <c r="A102" s="28"/>
      <c r="B102" s="29"/>
      <c r="C102" s="30"/>
      <c r="D102" s="30"/>
      <c r="E102" s="30"/>
      <c r="F102" s="30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31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31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31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31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31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31"/>
      <c r="CO102" s="29"/>
      <c r="CP102" s="29"/>
      <c r="CQ102" s="29"/>
      <c r="CR102" s="29"/>
    </row>
    <row r="103">
      <c r="A103" s="28"/>
      <c r="B103" s="29"/>
      <c r="C103" s="30"/>
      <c r="D103" s="30"/>
      <c r="E103" s="30"/>
      <c r="F103" s="30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31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31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31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31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31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31"/>
      <c r="CO103" s="29"/>
      <c r="CP103" s="29"/>
      <c r="CQ103" s="29"/>
      <c r="CR103" s="29"/>
    </row>
    <row r="104">
      <c r="A104" s="28"/>
      <c r="B104" s="29"/>
      <c r="C104" s="30"/>
      <c r="D104" s="30"/>
      <c r="E104" s="30"/>
      <c r="F104" s="30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31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31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31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31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31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31"/>
      <c r="CO104" s="29"/>
      <c r="CP104" s="29"/>
      <c r="CQ104" s="29"/>
      <c r="CR104" s="29"/>
    </row>
    <row r="105">
      <c r="A105" s="28"/>
      <c r="B105" s="29"/>
      <c r="C105" s="30"/>
      <c r="D105" s="30"/>
      <c r="E105" s="30"/>
      <c r="F105" s="30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31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31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31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31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31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31"/>
      <c r="CO105" s="29"/>
      <c r="CP105" s="29"/>
      <c r="CQ105" s="29"/>
      <c r="CR105" s="29"/>
    </row>
    <row r="106">
      <c r="A106" s="28"/>
      <c r="B106" s="29"/>
      <c r="C106" s="30"/>
      <c r="D106" s="30"/>
      <c r="E106" s="30"/>
      <c r="F106" s="30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31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31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31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31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31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31"/>
      <c r="CO106" s="29"/>
      <c r="CP106" s="29"/>
      <c r="CQ106" s="29"/>
      <c r="CR106" s="29"/>
    </row>
    <row r="107">
      <c r="A107" s="28"/>
      <c r="B107" s="29"/>
      <c r="C107" s="30"/>
      <c r="D107" s="30"/>
      <c r="E107" s="30"/>
      <c r="F107" s="30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31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31"/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  <c r="AQ107" s="29"/>
      <c r="AR107" s="29"/>
      <c r="AS107" s="29"/>
      <c r="AT107" s="29"/>
      <c r="AU107" s="31"/>
      <c r="AV107" s="29"/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31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31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31"/>
      <c r="CO107" s="29"/>
      <c r="CP107" s="29"/>
      <c r="CQ107" s="29"/>
      <c r="CR107" s="29"/>
    </row>
    <row r="108">
      <c r="A108" s="28"/>
      <c r="B108" s="29"/>
      <c r="C108" s="30"/>
      <c r="D108" s="30"/>
      <c r="E108" s="30"/>
      <c r="F108" s="30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31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31"/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  <c r="AQ108" s="29"/>
      <c r="AR108" s="29"/>
      <c r="AS108" s="29"/>
      <c r="AT108" s="29"/>
      <c r="AU108" s="31"/>
      <c r="AV108" s="29"/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31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31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31"/>
      <c r="CO108" s="29"/>
      <c r="CP108" s="29"/>
      <c r="CQ108" s="29"/>
      <c r="CR108" s="29"/>
    </row>
    <row r="109">
      <c r="A109" s="28"/>
      <c r="B109" s="29"/>
      <c r="C109" s="30"/>
      <c r="D109" s="30"/>
      <c r="E109" s="30"/>
      <c r="F109" s="30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31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31"/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  <c r="AQ109" s="29"/>
      <c r="AR109" s="29"/>
      <c r="AS109" s="29"/>
      <c r="AT109" s="29"/>
      <c r="AU109" s="31"/>
      <c r="AV109" s="29"/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31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31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31"/>
      <c r="CO109" s="29"/>
      <c r="CP109" s="29"/>
      <c r="CQ109" s="29"/>
      <c r="CR109" s="29"/>
    </row>
    <row r="110">
      <c r="A110" s="28"/>
      <c r="B110" s="29"/>
      <c r="C110" s="30"/>
      <c r="D110" s="30"/>
      <c r="E110" s="30"/>
      <c r="F110" s="30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31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31"/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  <c r="AQ110" s="29"/>
      <c r="AR110" s="29"/>
      <c r="AS110" s="29"/>
      <c r="AT110" s="29"/>
      <c r="AU110" s="31"/>
      <c r="AV110" s="29"/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31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31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31"/>
      <c r="CO110" s="29"/>
      <c r="CP110" s="29"/>
      <c r="CQ110" s="29"/>
      <c r="CR110" s="29"/>
    </row>
    <row r="111">
      <c r="A111" s="28"/>
      <c r="B111" s="29"/>
      <c r="C111" s="30"/>
      <c r="D111" s="30"/>
      <c r="E111" s="30"/>
      <c r="F111" s="30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31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F111" s="31"/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  <c r="AQ111" s="29"/>
      <c r="AR111" s="29"/>
      <c r="AS111" s="29"/>
      <c r="AT111" s="29"/>
      <c r="AU111" s="31"/>
      <c r="AV111" s="29"/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31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31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31"/>
      <c r="CO111" s="29"/>
      <c r="CP111" s="29"/>
      <c r="CQ111" s="29"/>
      <c r="CR111" s="29"/>
    </row>
    <row r="112">
      <c r="A112" s="28"/>
      <c r="B112" s="29"/>
      <c r="C112" s="30"/>
      <c r="D112" s="30"/>
      <c r="E112" s="30"/>
      <c r="F112" s="30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31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31"/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  <c r="AQ112" s="29"/>
      <c r="AR112" s="29"/>
      <c r="AS112" s="29"/>
      <c r="AT112" s="29"/>
      <c r="AU112" s="31"/>
      <c r="AV112" s="29"/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31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31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31"/>
      <c r="CO112" s="29"/>
      <c r="CP112" s="29"/>
      <c r="CQ112" s="29"/>
      <c r="CR112" s="29"/>
    </row>
    <row r="113">
      <c r="A113" s="28"/>
      <c r="B113" s="29"/>
      <c r="C113" s="30"/>
      <c r="D113" s="30"/>
      <c r="E113" s="30"/>
      <c r="F113" s="30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31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F113" s="31"/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  <c r="AQ113" s="29"/>
      <c r="AR113" s="29"/>
      <c r="AS113" s="29"/>
      <c r="AT113" s="29"/>
      <c r="AU113" s="31"/>
      <c r="AV113" s="29"/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31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31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31"/>
      <c r="CO113" s="29"/>
      <c r="CP113" s="29"/>
      <c r="CQ113" s="29"/>
      <c r="CR113" s="29"/>
    </row>
    <row r="114">
      <c r="A114" s="28"/>
      <c r="B114" s="29"/>
      <c r="C114" s="30"/>
      <c r="D114" s="30"/>
      <c r="E114" s="30"/>
      <c r="F114" s="30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31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31"/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  <c r="AQ114" s="29"/>
      <c r="AR114" s="29"/>
      <c r="AS114" s="29"/>
      <c r="AT114" s="29"/>
      <c r="AU114" s="31"/>
      <c r="AV114" s="29"/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31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31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31"/>
      <c r="CO114" s="29"/>
      <c r="CP114" s="29"/>
      <c r="CQ114" s="29"/>
      <c r="CR114" s="29"/>
    </row>
    <row r="115">
      <c r="A115" s="28"/>
      <c r="B115" s="29"/>
      <c r="C115" s="30"/>
      <c r="D115" s="30"/>
      <c r="E115" s="30"/>
      <c r="F115" s="30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31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F115" s="31"/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  <c r="AQ115" s="29"/>
      <c r="AR115" s="29"/>
      <c r="AS115" s="29"/>
      <c r="AT115" s="29"/>
      <c r="AU115" s="31"/>
      <c r="AV115" s="29"/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31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31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31"/>
      <c r="CO115" s="29"/>
      <c r="CP115" s="29"/>
      <c r="CQ115" s="29"/>
      <c r="CR115" s="29"/>
    </row>
    <row r="116">
      <c r="A116" s="28"/>
      <c r="B116" s="29"/>
      <c r="C116" s="30"/>
      <c r="D116" s="30"/>
      <c r="E116" s="30"/>
      <c r="F116" s="30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31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31"/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  <c r="AQ116" s="29"/>
      <c r="AR116" s="29"/>
      <c r="AS116" s="29"/>
      <c r="AT116" s="29"/>
      <c r="AU116" s="31"/>
      <c r="AV116" s="29"/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31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31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31"/>
      <c r="CO116" s="29"/>
      <c r="CP116" s="29"/>
      <c r="CQ116" s="29"/>
      <c r="CR116" s="29"/>
    </row>
    <row r="117">
      <c r="A117" s="28"/>
      <c r="B117" s="29"/>
      <c r="C117" s="30"/>
      <c r="D117" s="30"/>
      <c r="E117" s="30"/>
      <c r="F117" s="30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31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31"/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29"/>
      <c r="AS117" s="29"/>
      <c r="AT117" s="29"/>
      <c r="AU117" s="31"/>
      <c r="AV117" s="29"/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31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31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31"/>
      <c r="CO117" s="29"/>
      <c r="CP117" s="29"/>
      <c r="CQ117" s="29"/>
      <c r="CR117" s="29"/>
    </row>
    <row r="118">
      <c r="A118" s="28"/>
      <c r="B118" s="29"/>
      <c r="C118" s="30"/>
      <c r="D118" s="30"/>
      <c r="E118" s="30"/>
      <c r="F118" s="30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31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31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29"/>
      <c r="AS118" s="29"/>
      <c r="AT118" s="29"/>
      <c r="AU118" s="31"/>
      <c r="AV118" s="29"/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31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31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31"/>
      <c r="CO118" s="29"/>
      <c r="CP118" s="29"/>
      <c r="CQ118" s="29"/>
      <c r="CR118" s="29"/>
    </row>
    <row r="119">
      <c r="A119" s="28"/>
      <c r="B119" s="29"/>
      <c r="C119" s="30"/>
      <c r="D119" s="30"/>
      <c r="E119" s="30"/>
      <c r="F119" s="30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31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31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29"/>
      <c r="AS119" s="29"/>
      <c r="AT119" s="29"/>
      <c r="AU119" s="31"/>
      <c r="AV119" s="29"/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31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31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31"/>
      <c r="CO119" s="29"/>
      <c r="CP119" s="29"/>
      <c r="CQ119" s="29"/>
      <c r="CR119" s="29"/>
    </row>
    <row r="120">
      <c r="A120" s="28"/>
      <c r="B120" s="29"/>
      <c r="C120" s="30"/>
      <c r="D120" s="30"/>
      <c r="E120" s="30"/>
      <c r="F120" s="30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31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F120" s="31"/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  <c r="AQ120" s="29"/>
      <c r="AR120" s="29"/>
      <c r="AS120" s="29"/>
      <c r="AT120" s="29"/>
      <c r="AU120" s="31"/>
      <c r="AV120" s="29"/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31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31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31"/>
      <c r="CO120" s="29"/>
      <c r="CP120" s="29"/>
      <c r="CQ120" s="29"/>
      <c r="CR120" s="29"/>
    </row>
    <row r="121">
      <c r="A121" s="28"/>
      <c r="B121" s="29"/>
      <c r="C121" s="30"/>
      <c r="D121" s="30"/>
      <c r="E121" s="30"/>
      <c r="F121" s="30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31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31"/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  <c r="AQ121" s="29"/>
      <c r="AR121" s="29"/>
      <c r="AS121" s="29"/>
      <c r="AT121" s="29"/>
      <c r="AU121" s="31"/>
      <c r="AV121" s="29"/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31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31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31"/>
      <c r="CO121" s="29"/>
      <c r="CP121" s="29"/>
      <c r="CQ121" s="29"/>
      <c r="CR121" s="29"/>
    </row>
    <row r="122">
      <c r="A122" s="28"/>
      <c r="B122" s="29"/>
      <c r="C122" s="30"/>
      <c r="D122" s="30"/>
      <c r="E122" s="30"/>
      <c r="F122" s="30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31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31"/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  <c r="AQ122" s="29"/>
      <c r="AR122" s="29"/>
      <c r="AS122" s="29"/>
      <c r="AT122" s="29"/>
      <c r="AU122" s="31"/>
      <c r="AV122" s="29"/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31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31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31"/>
      <c r="CO122" s="29"/>
      <c r="CP122" s="29"/>
      <c r="CQ122" s="29"/>
      <c r="CR122" s="29"/>
    </row>
    <row r="123">
      <c r="A123" s="28"/>
      <c r="B123" s="29"/>
      <c r="C123" s="30"/>
      <c r="D123" s="30"/>
      <c r="E123" s="30"/>
      <c r="F123" s="30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31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31"/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  <c r="AQ123" s="29"/>
      <c r="AR123" s="29"/>
      <c r="AS123" s="29"/>
      <c r="AT123" s="29"/>
      <c r="AU123" s="31"/>
      <c r="AV123" s="29"/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31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31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31"/>
      <c r="CO123" s="29"/>
      <c r="CP123" s="29"/>
      <c r="CQ123" s="29"/>
      <c r="CR123" s="29"/>
    </row>
    <row r="124">
      <c r="A124" s="28"/>
      <c r="B124" s="29"/>
      <c r="C124" s="30"/>
      <c r="D124" s="30"/>
      <c r="E124" s="30"/>
      <c r="F124" s="30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31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31"/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  <c r="AQ124" s="29"/>
      <c r="AR124" s="29"/>
      <c r="AS124" s="29"/>
      <c r="AT124" s="29"/>
      <c r="AU124" s="31"/>
      <c r="AV124" s="29"/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31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31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31"/>
      <c r="CO124" s="29"/>
      <c r="CP124" s="29"/>
      <c r="CQ124" s="29"/>
      <c r="CR124" s="29"/>
    </row>
    <row r="125">
      <c r="A125" s="28"/>
      <c r="B125" s="29"/>
      <c r="C125" s="30"/>
      <c r="D125" s="30"/>
      <c r="E125" s="30"/>
      <c r="F125" s="30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31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31"/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  <c r="AQ125" s="29"/>
      <c r="AR125" s="29"/>
      <c r="AS125" s="29"/>
      <c r="AT125" s="29"/>
      <c r="AU125" s="31"/>
      <c r="AV125" s="29"/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31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31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31"/>
      <c r="CO125" s="29"/>
      <c r="CP125" s="29"/>
      <c r="CQ125" s="29"/>
      <c r="CR125" s="29"/>
    </row>
    <row r="126">
      <c r="A126" s="28"/>
      <c r="B126" s="29"/>
      <c r="C126" s="30"/>
      <c r="D126" s="30"/>
      <c r="E126" s="30"/>
      <c r="F126" s="30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31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31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29"/>
      <c r="AU126" s="31"/>
      <c r="AV126" s="29"/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31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31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31"/>
      <c r="CO126" s="29"/>
      <c r="CP126" s="29"/>
      <c r="CQ126" s="29"/>
      <c r="CR126" s="29"/>
    </row>
    <row r="127">
      <c r="A127" s="28"/>
      <c r="B127" s="29"/>
      <c r="C127" s="30"/>
      <c r="D127" s="30"/>
      <c r="E127" s="30"/>
      <c r="F127" s="30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31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31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31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31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31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31"/>
      <c r="CO127" s="29"/>
      <c r="CP127" s="29"/>
      <c r="CQ127" s="29"/>
      <c r="CR127" s="29"/>
    </row>
    <row r="128">
      <c r="A128" s="28"/>
      <c r="B128" s="29"/>
      <c r="C128" s="30"/>
      <c r="D128" s="30"/>
      <c r="E128" s="30"/>
      <c r="F128" s="30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31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31"/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  <c r="AQ128" s="29"/>
      <c r="AR128" s="29"/>
      <c r="AS128" s="29"/>
      <c r="AT128" s="29"/>
      <c r="AU128" s="31"/>
      <c r="AV128" s="29"/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31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31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31"/>
      <c r="CO128" s="29"/>
      <c r="CP128" s="29"/>
      <c r="CQ128" s="29"/>
      <c r="CR128" s="29"/>
    </row>
    <row r="129">
      <c r="A129" s="28"/>
      <c r="B129" s="29"/>
      <c r="C129" s="30"/>
      <c r="D129" s="30"/>
      <c r="E129" s="30"/>
      <c r="F129" s="30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31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31"/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  <c r="AQ129" s="29"/>
      <c r="AR129" s="29"/>
      <c r="AS129" s="29"/>
      <c r="AT129" s="29"/>
      <c r="AU129" s="31"/>
      <c r="AV129" s="29"/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31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31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31"/>
      <c r="CO129" s="29"/>
      <c r="CP129" s="29"/>
      <c r="CQ129" s="29"/>
      <c r="CR129" s="29"/>
    </row>
    <row r="130">
      <c r="A130" s="28"/>
      <c r="B130" s="29"/>
      <c r="C130" s="30"/>
      <c r="D130" s="30"/>
      <c r="E130" s="30"/>
      <c r="F130" s="30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31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31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31"/>
      <c r="AV130" s="29"/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31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31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31"/>
      <c r="CO130" s="29"/>
      <c r="CP130" s="29"/>
      <c r="CQ130" s="29"/>
      <c r="CR130" s="29"/>
    </row>
    <row r="131">
      <c r="A131" s="28"/>
      <c r="B131" s="29"/>
      <c r="C131" s="30"/>
      <c r="D131" s="30"/>
      <c r="E131" s="30"/>
      <c r="F131" s="30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31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31"/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  <c r="AQ131" s="29"/>
      <c r="AR131" s="29"/>
      <c r="AS131" s="29"/>
      <c r="AT131" s="29"/>
      <c r="AU131" s="31"/>
      <c r="AV131" s="29"/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31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31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31"/>
      <c r="CO131" s="29"/>
      <c r="CP131" s="29"/>
      <c r="CQ131" s="29"/>
      <c r="CR131" s="29"/>
    </row>
    <row r="132">
      <c r="A132" s="28"/>
      <c r="B132" s="29"/>
      <c r="C132" s="30"/>
      <c r="D132" s="30"/>
      <c r="E132" s="30"/>
      <c r="F132" s="30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31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31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29"/>
      <c r="AU132" s="31"/>
      <c r="AV132" s="29"/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31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31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31"/>
      <c r="CO132" s="29"/>
      <c r="CP132" s="29"/>
      <c r="CQ132" s="29"/>
      <c r="CR132" s="29"/>
    </row>
    <row r="133">
      <c r="A133" s="28"/>
      <c r="B133" s="29"/>
      <c r="C133" s="30"/>
      <c r="D133" s="30"/>
      <c r="E133" s="30"/>
      <c r="F133" s="30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31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31"/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  <c r="AQ133" s="29"/>
      <c r="AR133" s="29"/>
      <c r="AS133" s="29"/>
      <c r="AT133" s="29"/>
      <c r="AU133" s="31"/>
      <c r="AV133" s="29"/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31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31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31"/>
      <c r="CO133" s="29"/>
      <c r="CP133" s="29"/>
      <c r="CQ133" s="29"/>
      <c r="CR133" s="29"/>
    </row>
    <row r="134">
      <c r="A134" s="28"/>
      <c r="B134" s="29"/>
      <c r="C134" s="30"/>
      <c r="D134" s="30"/>
      <c r="E134" s="30"/>
      <c r="F134" s="30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31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31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31"/>
      <c r="AV134" s="29"/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31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31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31"/>
      <c r="CO134" s="29"/>
      <c r="CP134" s="29"/>
      <c r="CQ134" s="29"/>
      <c r="CR134" s="29"/>
    </row>
    <row r="135">
      <c r="A135" s="28"/>
      <c r="B135" s="29"/>
      <c r="C135" s="30"/>
      <c r="D135" s="30"/>
      <c r="E135" s="30"/>
      <c r="F135" s="30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31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31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31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31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31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31"/>
      <c r="CO135" s="29"/>
      <c r="CP135" s="29"/>
      <c r="CQ135" s="29"/>
      <c r="CR135" s="29"/>
    </row>
    <row r="136">
      <c r="A136" s="28"/>
      <c r="B136" s="29"/>
      <c r="C136" s="30"/>
      <c r="D136" s="30"/>
      <c r="E136" s="30"/>
      <c r="F136" s="30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31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31"/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29"/>
      <c r="AT136" s="29"/>
      <c r="AU136" s="31"/>
      <c r="AV136" s="29"/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31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31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31"/>
      <c r="CO136" s="29"/>
      <c r="CP136" s="29"/>
      <c r="CQ136" s="29"/>
      <c r="CR136" s="29"/>
    </row>
    <row r="137">
      <c r="A137" s="28"/>
      <c r="B137" s="29"/>
      <c r="C137" s="30"/>
      <c r="D137" s="30"/>
      <c r="E137" s="30"/>
      <c r="F137" s="30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31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31"/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29"/>
      <c r="AT137" s="29"/>
      <c r="AU137" s="31"/>
      <c r="AV137" s="29"/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31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31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31"/>
      <c r="CO137" s="29"/>
      <c r="CP137" s="29"/>
      <c r="CQ137" s="29"/>
      <c r="CR137" s="29"/>
    </row>
    <row r="138">
      <c r="A138" s="28"/>
      <c r="B138" s="29"/>
      <c r="C138" s="30"/>
      <c r="D138" s="30"/>
      <c r="E138" s="30"/>
      <c r="F138" s="30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31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31"/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29"/>
      <c r="AT138" s="29"/>
      <c r="AU138" s="31"/>
      <c r="AV138" s="29"/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31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31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31"/>
      <c r="CO138" s="29"/>
      <c r="CP138" s="29"/>
      <c r="CQ138" s="29"/>
      <c r="CR138" s="29"/>
    </row>
    <row r="139">
      <c r="A139" s="28"/>
      <c r="B139" s="29"/>
      <c r="C139" s="30"/>
      <c r="D139" s="30"/>
      <c r="E139" s="30"/>
      <c r="F139" s="30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31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31"/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  <c r="AQ139" s="29"/>
      <c r="AR139" s="29"/>
      <c r="AS139" s="29"/>
      <c r="AT139" s="29"/>
      <c r="AU139" s="31"/>
      <c r="AV139" s="29"/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31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31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31"/>
      <c r="CO139" s="29"/>
      <c r="CP139" s="29"/>
      <c r="CQ139" s="29"/>
      <c r="CR139" s="29"/>
    </row>
    <row r="140">
      <c r="A140" s="28"/>
      <c r="B140" s="29"/>
      <c r="C140" s="30"/>
      <c r="D140" s="30"/>
      <c r="E140" s="30"/>
      <c r="F140" s="30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31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31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31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31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31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31"/>
      <c r="CO140" s="29"/>
      <c r="CP140" s="29"/>
      <c r="CQ140" s="29"/>
      <c r="CR140" s="29"/>
    </row>
    <row r="141">
      <c r="A141" s="28"/>
      <c r="B141" s="29"/>
      <c r="C141" s="30"/>
      <c r="D141" s="30"/>
      <c r="E141" s="30"/>
      <c r="F141" s="30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31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F141" s="31"/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  <c r="AQ141" s="29"/>
      <c r="AR141" s="29"/>
      <c r="AS141" s="29"/>
      <c r="AT141" s="29"/>
      <c r="AU141" s="31"/>
      <c r="AV141" s="29"/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31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31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31"/>
      <c r="CO141" s="29"/>
      <c r="CP141" s="29"/>
      <c r="CQ141" s="29"/>
      <c r="CR141" s="29"/>
    </row>
    <row r="142">
      <c r="A142" s="28"/>
      <c r="B142" s="29"/>
      <c r="C142" s="30"/>
      <c r="D142" s="30"/>
      <c r="E142" s="30"/>
      <c r="F142" s="30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31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31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31"/>
      <c r="AV142" s="29"/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31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31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31"/>
      <c r="CO142" s="29"/>
      <c r="CP142" s="29"/>
      <c r="CQ142" s="29"/>
      <c r="CR142" s="29"/>
    </row>
    <row r="143">
      <c r="A143" s="28"/>
      <c r="B143" s="29"/>
      <c r="C143" s="30"/>
      <c r="D143" s="30"/>
      <c r="E143" s="30"/>
      <c r="F143" s="30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31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F143" s="31"/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  <c r="AQ143" s="29"/>
      <c r="AR143" s="29"/>
      <c r="AS143" s="29"/>
      <c r="AT143" s="29"/>
      <c r="AU143" s="31"/>
      <c r="AV143" s="29"/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31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31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31"/>
      <c r="CO143" s="29"/>
      <c r="CP143" s="29"/>
      <c r="CQ143" s="29"/>
      <c r="CR143" s="29"/>
    </row>
    <row r="144">
      <c r="A144" s="28"/>
      <c r="B144" s="29"/>
      <c r="C144" s="30"/>
      <c r="D144" s="30"/>
      <c r="E144" s="30"/>
      <c r="F144" s="30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31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31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31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29"/>
      <c r="BG144" s="29"/>
      <c r="BH144" s="29"/>
      <c r="BI144" s="29"/>
      <c r="BJ144" s="31"/>
      <c r="BK144" s="29"/>
      <c r="BL144" s="29"/>
      <c r="BM144" s="29"/>
      <c r="BN144" s="29"/>
      <c r="BO144" s="29"/>
      <c r="BP144" s="29"/>
      <c r="BQ144" s="29"/>
      <c r="BR144" s="29"/>
      <c r="BS144" s="29"/>
      <c r="BT144" s="29"/>
      <c r="BU144" s="29"/>
      <c r="BV144" s="29"/>
      <c r="BW144" s="29"/>
      <c r="BX144" s="29"/>
      <c r="BY144" s="31"/>
      <c r="BZ144" s="29"/>
      <c r="CA144" s="29"/>
      <c r="CB144" s="29"/>
      <c r="CC144" s="29"/>
      <c r="CD144" s="29"/>
      <c r="CE144" s="29"/>
      <c r="CF144" s="29"/>
      <c r="CG144" s="29"/>
      <c r="CH144" s="29"/>
      <c r="CI144" s="29"/>
      <c r="CJ144" s="29"/>
      <c r="CK144" s="29"/>
      <c r="CL144" s="29"/>
      <c r="CM144" s="29"/>
      <c r="CN144" s="31"/>
      <c r="CO144" s="29"/>
      <c r="CP144" s="29"/>
      <c r="CQ144" s="29"/>
      <c r="CR144" s="29"/>
    </row>
    <row r="145">
      <c r="A145" s="28"/>
      <c r="B145" s="29"/>
      <c r="C145" s="30"/>
      <c r="D145" s="30"/>
      <c r="E145" s="30"/>
      <c r="F145" s="30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31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31"/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  <c r="AQ145" s="29"/>
      <c r="AR145" s="29"/>
      <c r="AS145" s="29"/>
      <c r="AT145" s="29"/>
      <c r="AU145" s="31"/>
      <c r="AV145" s="29"/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31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31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31"/>
      <c r="CO145" s="29"/>
      <c r="CP145" s="29"/>
      <c r="CQ145" s="29"/>
      <c r="CR145" s="29"/>
    </row>
    <row r="146">
      <c r="A146" s="28"/>
      <c r="B146" s="29"/>
      <c r="C146" s="30"/>
      <c r="D146" s="30"/>
      <c r="E146" s="30"/>
      <c r="F146" s="30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31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31"/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  <c r="AQ146" s="29"/>
      <c r="AR146" s="29"/>
      <c r="AS146" s="29"/>
      <c r="AT146" s="29"/>
      <c r="AU146" s="31"/>
      <c r="AV146" s="29"/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31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31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31"/>
      <c r="CO146" s="29"/>
      <c r="CP146" s="29"/>
      <c r="CQ146" s="29"/>
      <c r="CR146" s="29"/>
    </row>
    <row r="147">
      <c r="A147" s="28"/>
      <c r="B147" s="29"/>
      <c r="C147" s="30"/>
      <c r="D147" s="30"/>
      <c r="E147" s="30"/>
      <c r="F147" s="30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31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F147" s="31"/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  <c r="AQ147" s="29"/>
      <c r="AR147" s="29"/>
      <c r="AS147" s="29"/>
      <c r="AT147" s="29"/>
      <c r="AU147" s="31"/>
      <c r="AV147" s="29"/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31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31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31"/>
      <c r="CO147" s="29"/>
      <c r="CP147" s="29"/>
      <c r="CQ147" s="29"/>
      <c r="CR147" s="29"/>
    </row>
    <row r="148">
      <c r="A148" s="28"/>
      <c r="B148" s="29"/>
      <c r="C148" s="30"/>
      <c r="D148" s="30"/>
      <c r="E148" s="30"/>
      <c r="F148" s="30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31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31"/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  <c r="AQ148" s="29"/>
      <c r="AR148" s="29"/>
      <c r="AS148" s="29"/>
      <c r="AT148" s="29"/>
      <c r="AU148" s="31"/>
      <c r="AV148" s="29"/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31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31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31"/>
      <c r="CO148" s="29"/>
      <c r="CP148" s="29"/>
      <c r="CQ148" s="29"/>
      <c r="CR148" s="29"/>
    </row>
    <row r="149">
      <c r="A149" s="28"/>
      <c r="B149" s="29"/>
      <c r="C149" s="30"/>
      <c r="D149" s="30"/>
      <c r="E149" s="30"/>
      <c r="F149" s="30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31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F149" s="31"/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  <c r="AQ149" s="29"/>
      <c r="AR149" s="29"/>
      <c r="AS149" s="29"/>
      <c r="AT149" s="29"/>
      <c r="AU149" s="31"/>
      <c r="AV149" s="29"/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31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31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31"/>
      <c r="CO149" s="29"/>
      <c r="CP149" s="29"/>
      <c r="CQ149" s="29"/>
      <c r="CR149" s="29"/>
    </row>
    <row r="150">
      <c r="A150" s="28"/>
      <c r="B150" s="29"/>
      <c r="C150" s="30"/>
      <c r="D150" s="30"/>
      <c r="E150" s="30"/>
      <c r="F150" s="30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31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31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31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  <c r="BH150" s="29"/>
      <c r="BI150" s="29"/>
      <c r="BJ150" s="31"/>
      <c r="BK150" s="29"/>
      <c r="BL150" s="29"/>
      <c r="BM150" s="29"/>
      <c r="BN150" s="29"/>
      <c r="BO150" s="29"/>
      <c r="BP150" s="29"/>
      <c r="BQ150" s="29"/>
      <c r="BR150" s="29"/>
      <c r="BS150" s="29"/>
      <c r="BT150" s="29"/>
      <c r="BU150" s="29"/>
      <c r="BV150" s="29"/>
      <c r="BW150" s="29"/>
      <c r="BX150" s="29"/>
      <c r="BY150" s="31"/>
      <c r="BZ150" s="29"/>
      <c r="CA150" s="29"/>
      <c r="CB150" s="29"/>
      <c r="CC150" s="29"/>
      <c r="CD150" s="29"/>
      <c r="CE150" s="29"/>
      <c r="CF150" s="29"/>
      <c r="CG150" s="29"/>
      <c r="CH150" s="29"/>
      <c r="CI150" s="29"/>
      <c r="CJ150" s="29"/>
      <c r="CK150" s="29"/>
      <c r="CL150" s="29"/>
      <c r="CM150" s="29"/>
      <c r="CN150" s="31"/>
      <c r="CO150" s="29"/>
      <c r="CP150" s="29"/>
      <c r="CQ150" s="29"/>
      <c r="CR150" s="29"/>
    </row>
    <row r="151">
      <c r="A151" s="28"/>
      <c r="B151" s="29"/>
      <c r="C151" s="30"/>
      <c r="D151" s="30"/>
      <c r="E151" s="30"/>
      <c r="F151" s="30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31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31"/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/>
      <c r="AT151" s="29"/>
      <c r="AU151" s="31"/>
      <c r="AV151" s="29"/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31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31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31"/>
      <c r="CO151" s="29"/>
      <c r="CP151" s="29"/>
      <c r="CQ151" s="29"/>
      <c r="CR151" s="29"/>
    </row>
    <row r="152">
      <c r="A152" s="28"/>
      <c r="B152" s="29"/>
      <c r="C152" s="30"/>
      <c r="D152" s="30"/>
      <c r="E152" s="30"/>
      <c r="F152" s="30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31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31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31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31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31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31"/>
      <c r="CO152" s="29"/>
      <c r="CP152" s="29"/>
      <c r="CQ152" s="29"/>
      <c r="CR152" s="29"/>
    </row>
    <row r="153">
      <c r="A153" s="28"/>
      <c r="B153" s="29"/>
      <c r="C153" s="30"/>
      <c r="D153" s="30"/>
      <c r="E153" s="30"/>
      <c r="F153" s="30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31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31"/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  <c r="AQ153" s="29"/>
      <c r="AR153" s="29"/>
      <c r="AS153" s="29"/>
      <c r="AT153" s="29"/>
      <c r="AU153" s="31"/>
      <c r="AV153" s="29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31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31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31"/>
      <c r="CO153" s="29"/>
      <c r="CP153" s="29"/>
      <c r="CQ153" s="29"/>
      <c r="CR153" s="29"/>
    </row>
    <row r="154">
      <c r="A154" s="28"/>
      <c r="B154" s="29"/>
      <c r="C154" s="30"/>
      <c r="D154" s="30"/>
      <c r="E154" s="30"/>
      <c r="F154" s="30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31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31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31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31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31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31"/>
      <c r="CO154" s="29"/>
      <c r="CP154" s="29"/>
      <c r="CQ154" s="29"/>
      <c r="CR154" s="29"/>
    </row>
    <row r="155">
      <c r="A155" s="28"/>
      <c r="B155" s="29"/>
      <c r="C155" s="30"/>
      <c r="D155" s="30"/>
      <c r="E155" s="30"/>
      <c r="F155" s="30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31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31"/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  <c r="AQ155" s="29"/>
      <c r="AR155" s="29"/>
      <c r="AS155" s="29"/>
      <c r="AT155" s="29"/>
      <c r="AU155" s="31"/>
      <c r="AV155" s="29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31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31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31"/>
      <c r="CO155" s="29"/>
      <c r="CP155" s="29"/>
      <c r="CQ155" s="29"/>
      <c r="CR155" s="29"/>
    </row>
    <row r="156">
      <c r="A156" s="28"/>
      <c r="B156" s="29"/>
      <c r="C156" s="30"/>
      <c r="D156" s="30"/>
      <c r="E156" s="30"/>
      <c r="F156" s="30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31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31"/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/>
      <c r="AS156" s="29"/>
      <c r="AT156" s="29"/>
      <c r="AU156" s="31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31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31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31"/>
      <c r="CO156" s="29"/>
      <c r="CP156" s="29"/>
      <c r="CQ156" s="29"/>
      <c r="CR156" s="29"/>
    </row>
    <row r="157">
      <c r="A157" s="28"/>
      <c r="B157" s="29"/>
      <c r="C157" s="30"/>
      <c r="D157" s="30"/>
      <c r="E157" s="30"/>
      <c r="F157" s="30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31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31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31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31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31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31"/>
      <c r="CO157" s="29"/>
      <c r="CP157" s="29"/>
      <c r="CQ157" s="29"/>
      <c r="CR157" s="29"/>
    </row>
    <row r="158">
      <c r="A158" s="28"/>
      <c r="B158" s="29"/>
      <c r="C158" s="30"/>
      <c r="D158" s="30"/>
      <c r="E158" s="30"/>
      <c r="F158" s="30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31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31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31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31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31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31"/>
      <c r="CO158" s="29"/>
      <c r="CP158" s="29"/>
      <c r="CQ158" s="29"/>
      <c r="CR158" s="29"/>
    </row>
    <row r="159">
      <c r="A159" s="28"/>
      <c r="B159" s="29"/>
      <c r="C159" s="30"/>
      <c r="D159" s="30"/>
      <c r="E159" s="30"/>
      <c r="F159" s="30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31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31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31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31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31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31"/>
      <c r="CO159" s="29"/>
      <c r="CP159" s="29"/>
      <c r="CQ159" s="29"/>
      <c r="CR159" s="29"/>
    </row>
    <row r="160">
      <c r="A160" s="28"/>
      <c r="B160" s="29"/>
      <c r="C160" s="30"/>
      <c r="D160" s="30"/>
      <c r="E160" s="30"/>
      <c r="F160" s="30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31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31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31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31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31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31"/>
      <c r="CO160" s="29"/>
      <c r="CP160" s="29"/>
      <c r="CQ160" s="29"/>
      <c r="CR160" s="29"/>
    </row>
    <row r="161">
      <c r="A161" s="28"/>
      <c r="B161" s="29"/>
      <c r="C161" s="30"/>
      <c r="D161" s="30"/>
      <c r="E161" s="30"/>
      <c r="F161" s="30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31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F161" s="31"/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  <c r="AQ161" s="29"/>
      <c r="AR161" s="29"/>
      <c r="AS161" s="29"/>
      <c r="AT161" s="29"/>
      <c r="AU161" s="31"/>
      <c r="AV161" s="29"/>
      <c r="AW161" s="29"/>
      <c r="AX161" s="29"/>
      <c r="AY161" s="29"/>
      <c r="AZ161" s="29"/>
      <c r="BA161" s="29"/>
      <c r="BB161" s="29"/>
      <c r="BC161" s="29"/>
      <c r="BD161" s="29"/>
      <c r="BE161" s="29"/>
      <c r="BF161" s="29"/>
      <c r="BG161" s="29"/>
      <c r="BH161" s="29"/>
      <c r="BI161" s="29"/>
      <c r="BJ161" s="31"/>
      <c r="BK161" s="29"/>
      <c r="BL161" s="29"/>
      <c r="BM161" s="29"/>
      <c r="BN161" s="29"/>
      <c r="BO161" s="29"/>
      <c r="BP161" s="29"/>
      <c r="BQ161" s="29"/>
      <c r="BR161" s="29"/>
      <c r="BS161" s="29"/>
      <c r="BT161" s="29"/>
      <c r="BU161" s="29"/>
      <c r="BV161" s="29"/>
      <c r="BW161" s="29"/>
      <c r="BX161" s="29"/>
      <c r="BY161" s="31"/>
      <c r="BZ161" s="29"/>
      <c r="CA161" s="29"/>
      <c r="CB161" s="29"/>
      <c r="CC161" s="29"/>
      <c r="CD161" s="29"/>
      <c r="CE161" s="29"/>
      <c r="CF161" s="29"/>
      <c r="CG161" s="29"/>
      <c r="CH161" s="29"/>
      <c r="CI161" s="29"/>
      <c r="CJ161" s="29"/>
      <c r="CK161" s="29"/>
      <c r="CL161" s="29"/>
      <c r="CM161" s="29"/>
      <c r="CN161" s="31"/>
      <c r="CO161" s="29"/>
      <c r="CP161" s="29"/>
      <c r="CQ161" s="29"/>
      <c r="CR161" s="29"/>
    </row>
    <row r="162">
      <c r="A162" s="28"/>
      <c r="B162" s="29"/>
      <c r="C162" s="30"/>
      <c r="D162" s="30"/>
      <c r="E162" s="30"/>
      <c r="F162" s="30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31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31"/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  <c r="AQ162" s="29"/>
      <c r="AR162" s="29"/>
      <c r="AS162" s="29"/>
      <c r="AT162" s="29"/>
      <c r="AU162" s="31"/>
      <c r="AV162" s="29"/>
      <c r="AW162" s="29"/>
      <c r="AX162" s="29"/>
      <c r="AY162" s="29"/>
      <c r="AZ162" s="29"/>
      <c r="BA162" s="29"/>
      <c r="BB162" s="29"/>
      <c r="BC162" s="29"/>
      <c r="BD162" s="29"/>
      <c r="BE162" s="29"/>
      <c r="BF162" s="29"/>
      <c r="BG162" s="29"/>
      <c r="BH162" s="29"/>
      <c r="BI162" s="29"/>
      <c r="BJ162" s="31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31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31"/>
      <c r="CO162" s="29"/>
      <c r="CP162" s="29"/>
      <c r="CQ162" s="29"/>
      <c r="CR162" s="29"/>
    </row>
    <row r="163">
      <c r="A163" s="28"/>
      <c r="B163" s="29"/>
      <c r="C163" s="30"/>
      <c r="D163" s="30"/>
      <c r="E163" s="30"/>
      <c r="F163" s="30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31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F163" s="31"/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  <c r="AQ163" s="29"/>
      <c r="AR163" s="29"/>
      <c r="AS163" s="29"/>
      <c r="AT163" s="29"/>
      <c r="AU163" s="31"/>
      <c r="AV163" s="29"/>
      <c r="AW163" s="29"/>
      <c r="AX163" s="29"/>
      <c r="AY163" s="29"/>
      <c r="AZ163" s="29"/>
      <c r="BA163" s="29"/>
      <c r="BB163" s="29"/>
      <c r="BC163" s="29"/>
      <c r="BD163" s="29"/>
      <c r="BE163" s="29"/>
      <c r="BF163" s="29"/>
      <c r="BG163" s="29"/>
      <c r="BH163" s="29"/>
      <c r="BI163" s="29"/>
      <c r="BJ163" s="31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31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31"/>
      <c r="CO163" s="29"/>
      <c r="CP163" s="29"/>
      <c r="CQ163" s="29"/>
      <c r="CR163" s="29"/>
    </row>
    <row r="164">
      <c r="A164" s="28"/>
      <c r="B164" s="29"/>
      <c r="C164" s="30"/>
      <c r="D164" s="30"/>
      <c r="E164" s="30"/>
      <c r="F164" s="30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31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31"/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  <c r="AQ164" s="29"/>
      <c r="AR164" s="29"/>
      <c r="AS164" s="29"/>
      <c r="AT164" s="29"/>
      <c r="AU164" s="31"/>
      <c r="AV164" s="29"/>
      <c r="AW164" s="29"/>
      <c r="AX164" s="29"/>
      <c r="AY164" s="29"/>
      <c r="AZ164" s="29"/>
      <c r="BA164" s="29"/>
      <c r="BB164" s="29"/>
      <c r="BC164" s="29"/>
      <c r="BD164" s="29"/>
      <c r="BE164" s="29"/>
      <c r="BF164" s="29"/>
      <c r="BG164" s="29"/>
      <c r="BH164" s="29"/>
      <c r="BI164" s="29"/>
      <c r="BJ164" s="31"/>
      <c r="BK164" s="29"/>
      <c r="BL164" s="29"/>
      <c r="BM164" s="29"/>
      <c r="BN164" s="29"/>
      <c r="BO164" s="29"/>
      <c r="BP164" s="29"/>
      <c r="BQ164" s="29"/>
      <c r="BR164" s="29"/>
      <c r="BS164" s="29"/>
      <c r="BT164" s="29"/>
      <c r="BU164" s="29"/>
      <c r="BV164" s="29"/>
      <c r="BW164" s="29"/>
      <c r="BX164" s="29"/>
      <c r="BY164" s="31"/>
      <c r="BZ164" s="29"/>
      <c r="CA164" s="29"/>
      <c r="CB164" s="29"/>
      <c r="CC164" s="29"/>
      <c r="CD164" s="29"/>
      <c r="CE164" s="29"/>
      <c r="CF164" s="29"/>
      <c r="CG164" s="29"/>
      <c r="CH164" s="29"/>
      <c r="CI164" s="29"/>
      <c r="CJ164" s="29"/>
      <c r="CK164" s="29"/>
      <c r="CL164" s="29"/>
      <c r="CM164" s="29"/>
      <c r="CN164" s="31"/>
      <c r="CO164" s="29"/>
      <c r="CP164" s="29"/>
      <c r="CQ164" s="29"/>
      <c r="CR164" s="29"/>
    </row>
    <row r="165">
      <c r="A165" s="28"/>
      <c r="B165" s="29"/>
      <c r="C165" s="30"/>
      <c r="D165" s="30"/>
      <c r="E165" s="30"/>
      <c r="F165" s="30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31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F165" s="31"/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  <c r="AQ165" s="29"/>
      <c r="AR165" s="29"/>
      <c r="AS165" s="29"/>
      <c r="AT165" s="29"/>
      <c r="AU165" s="31"/>
      <c r="AV165" s="29"/>
      <c r="AW165" s="29"/>
      <c r="AX165" s="29"/>
      <c r="AY165" s="29"/>
      <c r="AZ165" s="29"/>
      <c r="BA165" s="29"/>
      <c r="BB165" s="29"/>
      <c r="BC165" s="29"/>
      <c r="BD165" s="29"/>
      <c r="BE165" s="29"/>
      <c r="BF165" s="29"/>
      <c r="BG165" s="29"/>
      <c r="BH165" s="29"/>
      <c r="BI165" s="29"/>
      <c r="BJ165" s="31"/>
      <c r="BK165" s="29"/>
      <c r="BL165" s="29"/>
      <c r="BM165" s="29"/>
      <c r="BN165" s="29"/>
      <c r="BO165" s="29"/>
      <c r="BP165" s="29"/>
      <c r="BQ165" s="29"/>
      <c r="BR165" s="29"/>
      <c r="BS165" s="29"/>
      <c r="BT165" s="29"/>
      <c r="BU165" s="29"/>
      <c r="BV165" s="29"/>
      <c r="BW165" s="29"/>
      <c r="BX165" s="29"/>
      <c r="BY165" s="31"/>
      <c r="BZ165" s="29"/>
      <c r="CA165" s="29"/>
      <c r="CB165" s="29"/>
      <c r="CC165" s="29"/>
      <c r="CD165" s="29"/>
      <c r="CE165" s="29"/>
      <c r="CF165" s="29"/>
      <c r="CG165" s="29"/>
      <c r="CH165" s="29"/>
      <c r="CI165" s="29"/>
      <c r="CJ165" s="29"/>
      <c r="CK165" s="29"/>
      <c r="CL165" s="29"/>
      <c r="CM165" s="29"/>
      <c r="CN165" s="31"/>
      <c r="CO165" s="29"/>
      <c r="CP165" s="29"/>
      <c r="CQ165" s="29"/>
      <c r="CR165" s="29"/>
    </row>
    <row r="166">
      <c r="A166" s="28"/>
      <c r="B166" s="29"/>
      <c r="C166" s="30"/>
      <c r="D166" s="30"/>
      <c r="E166" s="30"/>
      <c r="F166" s="30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31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31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31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31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31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31"/>
      <c r="CO166" s="29"/>
      <c r="CP166" s="29"/>
      <c r="CQ166" s="29"/>
      <c r="CR166" s="29"/>
    </row>
    <row r="167">
      <c r="A167" s="28"/>
      <c r="B167" s="29"/>
      <c r="C167" s="30"/>
      <c r="D167" s="30"/>
      <c r="E167" s="30"/>
      <c r="F167" s="30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31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31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31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31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31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31"/>
      <c r="CO167" s="29"/>
      <c r="CP167" s="29"/>
      <c r="CQ167" s="29"/>
      <c r="CR167" s="29"/>
    </row>
    <row r="168">
      <c r="A168" s="28"/>
      <c r="B168" s="29"/>
      <c r="C168" s="30"/>
      <c r="D168" s="30"/>
      <c r="E168" s="30"/>
      <c r="F168" s="30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31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31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31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31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31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31"/>
      <c r="CO168" s="29"/>
      <c r="CP168" s="29"/>
      <c r="CQ168" s="29"/>
      <c r="CR168" s="29"/>
    </row>
    <row r="169">
      <c r="A169" s="28"/>
      <c r="B169" s="29"/>
      <c r="C169" s="30"/>
      <c r="D169" s="30"/>
      <c r="E169" s="30"/>
      <c r="F169" s="30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31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31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31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31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31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31"/>
      <c r="CO169" s="29"/>
      <c r="CP169" s="29"/>
      <c r="CQ169" s="29"/>
      <c r="CR169" s="29"/>
    </row>
    <row r="170">
      <c r="A170" s="28"/>
      <c r="B170" s="29"/>
      <c r="C170" s="30"/>
      <c r="D170" s="30"/>
      <c r="E170" s="30"/>
      <c r="F170" s="30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31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31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31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31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31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31"/>
      <c r="CO170" s="29"/>
      <c r="CP170" s="29"/>
      <c r="CQ170" s="29"/>
      <c r="CR170" s="29"/>
    </row>
    <row r="171">
      <c r="A171" s="28"/>
      <c r="B171" s="29"/>
      <c r="C171" s="30"/>
      <c r="D171" s="30"/>
      <c r="E171" s="30"/>
      <c r="F171" s="30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31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31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31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31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31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31"/>
      <c r="CO171" s="29"/>
      <c r="CP171" s="29"/>
      <c r="CQ171" s="29"/>
      <c r="CR171" s="29"/>
    </row>
    <row r="172">
      <c r="A172" s="28"/>
      <c r="B172" s="29"/>
      <c r="C172" s="30"/>
      <c r="D172" s="30"/>
      <c r="E172" s="30"/>
      <c r="F172" s="30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31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31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31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31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31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31"/>
      <c r="CO172" s="29"/>
      <c r="CP172" s="29"/>
      <c r="CQ172" s="29"/>
      <c r="CR172" s="29"/>
    </row>
    <row r="173">
      <c r="A173" s="28"/>
      <c r="B173" s="29"/>
      <c r="C173" s="30"/>
      <c r="D173" s="30"/>
      <c r="E173" s="30"/>
      <c r="F173" s="30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31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31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31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31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31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31"/>
      <c r="CO173" s="29"/>
      <c r="CP173" s="29"/>
      <c r="CQ173" s="29"/>
      <c r="CR173" s="29"/>
    </row>
    <row r="174">
      <c r="A174" s="28"/>
      <c r="B174" s="29"/>
      <c r="C174" s="30"/>
      <c r="D174" s="30"/>
      <c r="E174" s="30"/>
      <c r="F174" s="30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31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31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31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31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31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31"/>
      <c r="CO174" s="29"/>
      <c r="CP174" s="29"/>
      <c r="CQ174" s="29"/>
      <c r="CR174" s="29"/>
    </row>
    <row r="175">
      <c r="A175" s="28"/>
      <c r="B175" s="29"/>
      <c r="C175" s="30"/>
      <c r="D175" s="30"/>
      <c r="E175" s="30"/>
      <c r="F175" s="30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31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31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31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31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31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31"/>
      <c r="CO175" s="29"/>
      <c r="CP175" s="29"/>
      <c r="CQ175" s="29"/>
      <c r="CR175" s="29"/>
    </row>
    <row r="176">
      <c r="A176" s="28"/>
      <c r="B176" s="29"/>
      <c r="C176" s="30"/>
      <c r="D176" s="30"/>
      <c r="E176" s="30"/>
      <c r="F176" s="30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31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31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31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31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31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31"/>
      <c r="CO176" s="29"/>
      <c r="CP176" s="29"/>
      <c r="CQ176" s="29"/>
      <c r="CR176" s="29"/>
    </row>
    <row r="177">
      <c r="A177" s="28"/>
      <c r="B177" s="29"/>
      <c r="C177" s="30"/>
      <c r="D177" s="30"/>
      <c r="E177" s="30"/>
      <c r="F177" s="30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31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31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31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31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31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31"/>
      <c r="CO177" s="29"/>
      <c r="CP177" s="29"/>
      <c r="CQ177" s="29"/>
      <c r="CR177" s="29"/>
    </row>
    <row r="178">
      <c r="A178" s="28"/>
      <c r="B178" s="29"/>
      <c r="C178" s="30"/>
      <c r="D178" s="30"/>
      <c r="E178" s="30"/>
      <c r="F178" s="30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31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31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31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31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31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31"/>
      <c r="CO178" s="29"/>
      <c r="CP178" s="29"/>
      <c r="CQ178" s="29"/>
      <c r="CR178" s="29"/>
    </row>
    <row r="179">
      <c r="A179" s="28"/>
      <c r="B179" s="29"/>
      <c r="C179" s="30"/>
      <c r="D179" s="30"/>
      <c r="E179" s="30"/>
      <c r="F179" s="30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31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31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31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31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31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31"/>
      <c r="CO179" s="29"/>
      <c r="CP179" s="29"/>
      <c r="CQ179" s="29"/>
      <c r="CR179" s="29"/>
    </row>
    <row r="180">
      <c r="A180" s="28"/>
      <c r="B180" s="29"/>
      <c r="C180" s="30"/>
      <c r="D180" s="30"/>
      <c r="E180" s="30"/>
      <c r="F180" s="30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31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31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31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31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31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31"/>
      <c r="CO180" s="29"/>
      <c r="CP180" s="29"/>
      <c r="CQ180" s="29"/>
      <c r="CR180" s="29"/>
    </row>
    <row r="181">
      <c r="A181" s="28"/>
      <c r="B181" s="29"/>
      <c r="C181" s="30"/>
      <c r="D181" s="30"/>
      <c r="E181" s="30"/>
      <c r="F181" s="30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31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31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31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31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31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31"/>
      <c r="CO181" s="29"/>
      <c r="CP181" s="29"/>
      <c r="CQ181" s="29"/>
      <c r="CR181" s="29"/>
    </row>
    <row r="182">
      <c r="A182" s="28"/>
      <c r="B182" s="29"/>
      <c r="C182" s="30"/>
      <c r="D182" s="30"/>
      <c r="E182" s="30"/>
      <c r="F182" s="30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31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31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31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31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31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31"/>
      <c r="CO182" s="29"/>
      <c r="CP182" s="29"/>
      <c r="CQ182" s="29"/>
      <c r="CR182" s="29"/>
    </row>
    <row r="183">
      <c r="A183" s="28"/>
      <c r="B183" s="29"/>
      <c r="C183" s="30"/>
      <c r="D183" s="30"/>
      <c r="E183" s="30"/>
      <c r="F183" s="30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31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31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31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31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31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31"/>
      <c r="CO183" s="29"/>
      <c r="CP183" s="29"/>
      <c r="CQ183" s="29"/>
      <c r="CR183" s="29"/>
    </row>
    <row r="184">
      <c r="A184" s="28"/>
      <c r="B184" s="29"/>
      <c r="C184" s="30"/>
      <c r="D184" s="30"/>
      <c r="E184" s="30"/>
      <c r="F184" s="30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31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31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31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31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31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31"/>
      <c r="CO184" s="29"/>
      <c r="CP184" s="29"/>
      <c r="CQ184" s="29"/>
      <c r="CR184" s="29"/>
    </row>
    <row r="185">
      <c r="A185" s="28"/>
      <c r="B185" s="29"/>
      <c r="C185" s="30"/>
      <c r="D185" s="30"/>
      <c r="E185" s="30"/>
      <c r="F185" s="30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31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31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31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31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31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31"/>
      <c r="CO185" s="29"/>
      <c r="CP185" s="29"/>
      <c r="CQ185" s="29"/>
      <c r="CR185" s="29"/>
    </row>
    <row r="186">
      <c r="A186" s="28"/>
      <c r="B186" s="29"/>
      <c r="C186" s="30"/>
      <c r="D186" s="30"/>
      <c r="E186" s="30"/>
      <c r="F186" s="30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31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31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31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31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31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31"/>
      <c r="CO186" s="29"/>
      <c r="CP186" s="29"/>
      <c r="CQ186" s="29"/>
      <c r="CR186" s="29"/>
    </row>
    <row r="187">
      <c r="A187" s="28"/>
      <c r="B187" s="29"/>
      <c r="C187" s="30"/>
      <c r="D187" s="30"/>
      <c r="E187" s="30"/>
      <c r="F187" s="30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31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31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31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31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31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31"/>
      <c r="CO187" s="29"/>
      <c r="CP187" s="29"/>
      <c r="CQ187" s="29"/>
      <c r="CR187" s="29"/>
    </row>
    <row r="188">
      <c r="A188" s="28"/>
      <c r="B188" s="29"/>
      <c r="C188" s="30"/>
      <c r="D188" s="30"/>
      <c r="E188" s="30"/>
      <c r="F188" s="30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31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31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31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31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31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31"/>
      <c r="CO188" s="29"/>
      <c r="CP188" s="29"/>
      <c r="CQ188" s="29"/>
      <c r="CR188" s="29"/>
    </row>
    <row r="189">
      <c r="A189" s="28"/>
      <c r="B189" s="29"/>
      <c r="C189" s="30"/>
      <c r="D189" s="30"/>
      <c r="E189" s="30"/>
      <c r="F189" s="30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31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31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31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31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31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31"/>
      <c r="CO189" s="29"/>
      <c r="CP189" s="29"/>
      <c r="CQ189" s="29"/>
      <c r="CR189" s="29"/>
    </row>
    <row r="190">
      <c r="A190" s="28"/>
      <c r="B190" s="29"/>
      <c r="C190" s="30"/>
      <c r="D190" s="30"/>
      <c r="E190" s="30"/>
      <c r="F190" s="30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31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31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31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31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31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31"/>
      <c r="CO190" s="29"/>
      <c r="CP190" s="29"/>
      <c r="CQ190" s="29"/>
      <c r="CR190" s="29"/>
    </row>
    <row r="191">
      <c r="A191" s="28"/>
      <c r="B191" s="29"/>
      <c r="C191" s="30"/>
      <c r="D191" s="30"/>
      <c r="E191" s="30"/>
      <c r="F191" s="30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31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31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31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31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31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31"/>
      <c r="CO191" s="29"/>
      <c r="CP191" s="29"/>
      <c r="CQ191" s="29"/>
      <c r="CR191" s="29"/>
    </row>
    <row r="192">
      <c r="A192" s="28"/>
      <c r="B192" s="29"/>
      <c r="C192" s="30"/>
      <c r="D192" s="30"/>
      <c r="E192" s="30"/>
      <c r="F192" s="30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31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31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31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31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31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31"/>
      <c r="CO192" s="29"/>
      <c r="CP192" s="29"/>
      <c r="CQ192" s="29"/>
      <c r="CR192" s="29"/>
    </row>
    <row r="193">
      <c r="A193" s="28"/>
      <c r="B193" s="29"/>
      <c r="C193" s="30"/>
      <c r="D193" s="30"/>
      <c r="E193" s="30"/>
      <c r="F193" s="30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31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31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31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31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31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31"/>
      <c r="CO193" s="29"/>
      <c r="CP193" s="29"/>
      <c r="CQ193" s="29"/>
      <c r="CR193" s="29"/>
    </row>
    <row r="194">
      <c r="A194" s="28"/>
      <c r="B194" s="29"/>
      <c r="C194" s="30"/>
      <c r="D194" s="30"/>
      <c r="E194" s="30"/>
      <c r="F194" s="30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31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31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31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31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31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31"/>
      <c r="CO194" s="29"/>
      <c r="CP194" s="29"/>
      <c r="CQ194" s="29"/>
      <c r="CR194" s="29"/>
    </row>
    <row r="195">
      <c r="A195" s="28"/>
      <c r="B195" s="29"/>
      <c r="C195" s="30"/>
      <c r="D195" s="30"/>
      <c r="E195" s="30"/>
      <c r="F195" s="30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31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31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31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31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31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31"/>
      <c r="CO195" s="29"/>
      <c r="CP195" s="29"/>
      <c r="CQ195" s="29"/>
      <c r="CR195" s="29"/>
    </row>
    <row r="196">
      <c r="A196" s="28"/>
      <c r="B196" s="29"/>
      <c r="C196" s="30"/>
      <c r="D196" s="30"/>
      <c r="E196" s="30"/>
      <c r="F196" s="30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31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31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31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31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31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31"/>
      <c r="CO196" s="29"/>
      <c r="CP196" s="29"/>
      <c r="CQ196" s="29"/>
      <c r="CR196" s="29"/>
    </row>
    <row r="197">
      <c r="A197" s="28"/>
      <c r="B197" s="29"/>
      <c r="C197" s="30"/>
      <c r="D197" s="30"/>
      <c r="E197" s="30"/>
      <c r="F197" s="30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31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31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31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31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31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31"/>
      <c r="CO197" s="29"/>
      <c r="CP197" s="29"/>
      <c r="CQ197" s="29"/>
      <c r="CR197" s="29"/>
    </row>
    <row r="198">
      <c r="A198" s="28"/>
      <c r="B198" s="29"/>
      <c r="C198" s="30"/>
      <c r="D198" s="30"/>
      <c r="E198" s="30"/>
      <c r="F198" s="30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31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31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31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31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31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31"/>
      <c r="CO198" s="29"/>
      <c r="CP198" s="29"/>
      <c r="CQ198" s="29"/>
      <c r="CR198" s="29"/>
    </row>
    <row r="199">
      <c r="A199" s="28"/>
      <c r="B199" s="29"/>
      <c r="C199" s="30"/>
      <c r="D199" s="30"/>
      <c r="E199" s="30"/>
      <c r="F199" s="30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31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31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31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31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31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31"/>
      <c r="CO199" s="29"/>
      <c r="CP199" s="29"/>
      <c r="CQ199" s="29"/>
      <c r="CR199" s="29"/>
    </row>
    <row r="200">
      <c r="A200" s="28"/>
      <c r="B200" s="29"/>
      <c r="C200" s="30"/>
      <c r="D200" s="30"/>
      <c r="E200" s="30"/>
      <c r="F200" s="30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31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31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31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31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31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31"/>
      <c r="CO200" s="29"/>
      <c r="CP200" s="29"/>
      <c r="CQ200" s="29"/>
      <c r="CR200" s="29"/>
    </row>
    <row r="201">
      <c r="A201" s="28"/>
      <c r="B201" s="29"/>
      <c r="C201" s="30"/>
      <c r="D201" s="30"/>
      <c r="E201" s="30"/>
      <c r="F201" s="30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31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31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31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31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31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31"/>
      <c r="CO201" s="29"/>
      <c r="CP201" s="29"/>
      <c r="CQ201" s="29"/>
      <c r="CR201" s="29"/>
    </row>
    <row r="202">
      <c r="A202" s="28"/>
      <c r="B202" s="29"/>
      <c r="C202" s="30"/>
      <c r="D202" s="30"/>
      <c r="E202" s="30"/>
      <c r="F202" s="30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31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31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31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31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31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31"/>
      <c r="CO202" s="29"/>
      <c r="CP202" s="29"/>
      <c r="CQ202" s="29"/>
      <c r="CR202" s="29"/>
    </row>
    <row r="203">
      <c r="A203" s="28"/>
      <c r="B203" s="29"/>
      <c r="C203" s="30"/>
      <c r="D203" s="30"/>
      <c r="E203" s="30"/>
      <c r="F203" s="30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31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31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31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31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31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31"/>
      <c r="CO203" s="29"/>
      <c r="CP203" s="29"/>
      <c r="CQ203" s="29"/>
      <c r="CR203" s="29"/>
    </row>
    <row r="204">
      <c r="A204" s="28"/>
      <c r="B204" s="29"/>
      <c r="C204" s="30"/>
      <c r="D204" s="30"/>
      <c r="E204" s="30"/>
      <c r="F204" s="30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31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31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31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31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31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31"/>
      <c r="CO204" s="29"/>
      <c r="CP204" s="29"/>
      <c r="CQ204" s="29"/>
      <c r="CR204" s="29"/>
    </row>
    <row r="205">
      <c r="A205" s="28"/>
      <c r="B205" s="29"/>
      <c r="C205" s="30"/>
      <c r="D205" s="30"/>
      <c r="E205" s="30"/>
      <c r="F205" s="30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31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31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31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31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31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31"/>
      <c r="CO205" s="29"/>
      <c r="CP205" s="29"/>
      <c r="CQ205" s="29"/>
      <c r="CR205" s="29"/>
    </row>
    <row r="206">
      <c r="A206" s="28"/>
      <c r="B206" s="29"/>
      <c r="C206" s="30"/>
      <c r="D206" s="30"/>
      <c r="E206" s="30"/>
      <c r="F206" s="30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31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31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31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31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31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31"/>
      <c r="CO206" s="29"/>
      <c r="CP206" s="29"/>
      <c r="CQ206" s="29"/>
      <c r="CR206" s="29"/>
    </row>
    <row r="207">
      <c r="A207" s="28"/>
      <c r="B207" s="29"/>
      <c r="C207" s="30"/>
      <c r="D207" s="30"/>
      <c r="E207" s="30"/>
      <c r="F207" s="30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31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31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31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31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31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31"/>
      <c r="CO207" s="29"/>
      <c r="CP207" s="29"/>
      <c r="CQ207" s="29"/>
      <c r="CR207" s="29"/>
    </row>
    <row r="208">
      <c r="A208" s="28"/>
      <c r="B208" s="29"/>
      <c r="C208" s="30"/>
      <c r="D208" s="30"/>
      <c r="E208" s="30"/>
      <c r="F208" s="30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31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31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31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31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31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31"/>
      <c r="CO208" s="29"/>
      <c r="CP208" s="29"/>
      <c r="CQ208" s="29"/>
      <c r="CR208" s="29"/>
    </row>
    <row r="209">
      <c r="A209" s="28"/>
      <c r="B209" s="29"/>
      <c r="C209" s="30"/>
      <c r="D209" s="30"/>
      <c r="E209" s="30"/>
      <c r="F209" s="30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31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31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31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31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31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31"/>
      <c r="CO209" s="29"/>
      <c r="CP209" s="29"/>
      <c r="CQ209" s="29"/>
      <c r="CR209" s="29"/>
    </row>
    <row r="210">
      <c r="A210" s="28"/>
      <c r="B210" s="29"/>
      <c r="C210" s="30"/>
      <c r="D210" s="30"/>
      <c r="E210" s="30"/>
      <c r="F210" s="30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31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31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31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31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31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31"/>
      <c r="CO210" s="29"/>
      <c r="CP210" s="29"/>
      <c r="CQ210" s="29"/>
      <c r="CR210" s="29"/>
    </row>
    <row r="211">
      <c r="A211" s="28"/>
      <c r="B211" s="29"/>
      <c r="C211" s="30"/>
      <c r="D211" s="30"/>
      <c r="E211" s="30"/>
      <c r="F211" s="30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31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31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31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31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31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31"/>
      <c r="CO211" s="29"/>
      <c r="CP211" s="29"/>
      <c r="CQ211" s="29"/>
      <c r="CR211" s="29"/>
    </row>
    <row r="212">
      <c r="A212" s="28"/>
      <c r="B212" s="29"/>
      <c r="C212" s="30"/>
      <c r="D212" s="30"/>
      <c r="E212" s="30"/>
      <c r="F212" s="30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31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31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31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31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31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31"/>
      <c r="CO212" s="29"/>
      <c r="CP212" s="29"/>
      <c r="CQ212" s="29"/>
      <c r="CR212" s="29"/>
    </row>
    <row r="213">
      <c r="A213" s="28"/>
      <c r="B213" s="29"/>
      <c r="C213" s="30"/>
      <c r="D213" s="30"/>
      <c r="E213" s="30"/>
      <c r="F213" s="30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31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31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31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31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31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31"/>
      <c r="CO213" s="29"/>
      <c r="CP213" s="29"/>
      <c r="CQ213" s="29"/>
      <c r="CR213" s="29"/>
    </row>
    <row r="214">
      <c r="A214" s="28"/>
      <c r="B214" s="29"/>
      <c r="C214" s="30"/>
      <c r="D214" s="30"/>
      <c r="E214" s="30"/>
      <c r="F214" s="30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31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31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31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31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31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31"/>
      <c r="CO214" s="29"/>
      <c r="CP214" s="29"/>
      <c r="CQ214" s="29"/>
      <c r="CR214" s="29"/>
    </row>
    <row r="215">
      <c r="A215" s="28"/>
      <c r="B215" s="29"/>
      <c r="C215" s="30"/>
      <c r="D215" s="30"/>
      <c r="E215" s="30"/>
      <c r="F215" s="30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31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31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31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31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31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31"/>
      <c r="CO215" s="29"/>
      <c r="CP215" s="29"/>
      <c r="CQ215" s="29"/>
      <c r="CR215" s="29"/>
    </row>
    <row r="216">
      <c r="A216" s="28"/>
      <c r="B216" s="29"/>
      <c r="C216" s="30"/>
      <c r="D216" s="30"/>
      <c r="E216" s="30"/>
      <c r="F216" s="30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31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31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31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31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31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31"/>
      <c r="CO216" s="29"/>
      <c r="CP216" s="29"/>
      <c r="CQ216" s="29"/>
      <c r="CR216" s="29"/>
    </row>
    <row r="217">
      <c r="A217" s="28"/>
      <c r="B217" s="29"/>
      <c r="C217" s="30"/>
      <c r="D217" s="30"/>
      <c r="E217" s="30"/>
      <c r="F217" s="30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31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31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31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31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31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31"/>
      <c r="CO217" s="29"/>
      <c r="CP217" s="29"/>
      <c r="CQ217" s="29"/>
      <c r="CR217" s="29"/>
    </row>
    <row r="218">
      <c r="A218" s="28"/>
      <c r="B218" s="29"/>
      <c r="C218" s="30"/>
      <c r="D218" s="30"/>
      <c r="E218" s="30"/>
      <c r="F218" s="30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31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31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31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31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31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31"/>
      <c r="CO218" s="29"/>
      <c r="CP218" s="29"/>
      <c r="CQ218" s="29"/>
      <c r="CR218" s="29"/>
    </row>
    <row r="219">
      <c r="A219" s="28"/>
      <c r="B219" s="29"/>
      <c r="C219" s="30"/>
      <c r="D219" s="30"/>
      <c r="E219" s="30"/>
      <c r="F219" s="30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31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31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31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31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31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31"/>
      <c r="CO219" s="29"/>
      <c r="CP219" s="29"/>
      <c r="CQ219" s="29"/>
      <c r="CR219" s="29"/>
    </row>
    <row r="220">
      <c r="A220" s="28"/>
      <c r="B220" s="29"/>
      <c r="C220" s="30"/>
      <c r="D220" s="30"/>
      <c r="E220" s="30"/>
      <c r="F220" s="30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31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31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31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31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31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31"/>
      <c r="CO220" s="29"/>
      <c r="CP220" s="29"/>
      <c r="CQ220" s="29"/>
      <c r="CR220" s="29"/>
    </row>
    <row r="221">
      <c r="A221" s="28"/>
      <c r="B221" s="29"/>
      <c r="C221" s="30"/>
      <c r="D221" s="30"/>
      <c r="E221" s="30"/>
      <c r="F221" s="30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31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31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31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31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31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31"/>
      <c r="CO221" s="29"/>
      <c r="CP221" s="29"/>
      <c r="CQ221" s="29"/>
      <c r="CR221" s="29"/>
    </row>
    <row r="222">
      <c r="A222" s="28"/>
      <c r="B222" s="29"/>
      <c r="C222" s="30"/>
      <c r="D222" s="30"/>
      <c r="E222" s="30"/>
      <c r="F222" s="30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31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31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31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31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31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31"/>
      <c r="CO222" s="29"/>
      <c r="CP222" s="29"/>
      <c r="CQ222" s="29"/>
      <c r="CR222" s="29"/>
    </row>
    <row r="223">
      <c r="A223" s="28"/>
      <c r="B223" s="29"/>
      <c r="C223" s="30"/>
      <c r="D223" s="30"/>
      <c r="E223" s="30"/>
      <c r="F223" s="30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31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31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31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31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31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31"/>
      <c r="CO223" s="29"/>
      <c r="CP223" s="29"/>
      <c r="CQ223" s="29"/>
      <c r="CR223" s="29"/>
    </row>
    <row r="224">
      <c r="A224" s="28"/>
      <c r="B224" s="29"/>
      <c r="C224" s="30"/>
      <c r="D224" s="30"/>
      <c r="E224" s="30"/>
      <c r="F224" s="30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31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31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31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31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31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31"/>
      <c r="CO224" s="29"/>
      <c r="CP224" s="29"/>
      <c r="CQ224" s="29"/>
      <c r="CR224" s="29"/>
    </row>
    <row r="225">
      <c r="A225" s="28"/>
      <c r="B225" s="29"/>
      <c r="C225" s="30"/>
      <c r="D225" s="30"/>
      <c r="E225" s="30"/>
      <c r="F225" s="30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31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31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31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31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31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31"/>
      <c r="CO225" s="29"/>
      <c r="CP225" s="29"/>
      <c r="CQ225" s="29"/>
      <c r="CR225" s="29"/>
    </row>
    <row r="226">
      <c r="A226" s="28"/>
      <c r="B226" s="29"/>
      <c r="C226" s="30"/>
      <c r="D226" s="30"/>
      <c r="E226" s="30"/>
      <c r="F226" s="30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31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31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31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31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31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31"/>
      <c r="CO226" s="29"/>
      <c r="CP226" s="29"/>
      <c r="CQ226" s="29"/>
      <c r="CR226" s="29"/>
    </row>
    <row r="227">
      <c r="A227" s="28"/>
      <c r="B227" s="29"/>
      <c r="C227" s="30"/>
      <c r="D227" s="30"/>
      <c r="E227" s="30"/>
      <c r="F227" s="30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31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31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31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31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31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31"/>
      <c r="CO227" s="29"/>
      <c r="CP227" s="29"/>
      <c r="CQ227" s="29"/>
      <c r="CR227" s="29"/>
    </row>
    <row r="228">
      <c r="A228" s="28"/>
      <c r="B228" s="29"/>
      <c r="C228" s="30"/>
      <c r="D228" s="30"/>
      <c r="E228" s="30"/>
      <c r="F228" s="30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31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31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31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31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31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31"/>
      <c r="CO228" s="29"/>
      <c r="CP228" s="29"/>
      <c r="CQ228" s="29"/>
      <c r="CR228" s="29"/>
    </row>
    <row r="229">
      <c r="A229" s="28"/>
      <c r="B229" s="29"/>
      <c r="C229" s="30"/>
      <c r="D229" s="30"/>
      <c r="E229" s="30"/>
      <c r="F229" s="30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31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31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31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31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31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31"/>
      <c r="CO229" s="29"/>
      <c r="CP229" s="29"/>
      <c r="CQ229" s="29"/>
      <c r="CR229" s="29"/>
    </row>
    <row r="230">
      <c r="A230" s="28"/>
      <c r="B230" s="29"/>
      <c r="C230" s="30"/>
      <c r="D230" s="30"/>
      <c r="E230" s="30"/>
      <c r="F230" s="30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31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31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31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31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31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31"/>
      <c r="CO230" s="29"/>
      <c r="CP230" s="29"/>
      <c r="CQ230" s="29"/>
      <c r="CR230" s="29"/>
    </row>
    <row r="231">
      <c r="A231" s="28"/>
      <c r="B231" s="29"/>
      <c r="C231" s="30"/>
      <c r="D231" s="30"/>
      <c r="E231" s="30"/>
      <c r="F231" s="30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31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31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31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31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31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31"/>
      <c r="CO231" s="29"/>
      <c r="CP231" s="29"/>
      <c r="CQ231" s="29"/>
      <c r="CR231" s="29"/>
    </row>
    <row r="232">
      <c r="A232" s="28"/>
      <c r="B232" s="29"/>
      <c r="C232" s="30"/>
      <c r="D232" s="30"/>
      <c r="E232" s="30"/>
      <c r="F232" s="30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31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31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31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31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31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31"/>
      <c r="CO232" s="29"/>
      <c r="CP232" s="29"/>
      <c r="CQ232" s="29"/>
      <c r="CR232" s="29"/>
    </row>
    <row r="233">
      <c r="A233" s="28"/>
      <c r="B233" s="29"/>
      <c r="C233" s="30"/>
      <c r="D233" s="30"/>
      <c r="E233" s="30"/>
      <c r="F233" s="30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31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31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31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31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31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31"/>
      <c r="CO233" s="29"/>
      <c r="CP233" s="29"/>
      <c r="CQ233" s="29"/>
      <c r="CR233" s="29"/>
    </row>
    <row r="234">
      <c r="A234" s="28"/>
      <c r="B234" s="29"/>
      <c r="C234" s="30"/>
      <c r="D234" s="30"/>
      <c r="E234" s="30"/>
      <c r="F234" s="30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31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31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31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31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31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31"/>
      <c r="CO234" s="29"/>
      <c r="CP234" s="29"/>
      <c r="CQ234" s="29"/>
      <c r="CR234" s="29"/>
    </row>
    <row r="235">
      <c r="A235" s="28"/>
      <c r="B235" s="29"/>
      <c r="C235" s="30"/>
      <c r="D235" s="30"/>
      <c r="E235" s="30"/>
      <c r="F235" s="30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31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31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31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31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31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31"/>
      <c r="CO235" s="29"/>
      <c r="CP235" s="29"/>
      <c r="CQ235" s="29"/>
      <c r="CR235" s="29"/>
    </row>
    <row r="236">
      <c r="A236" s="28"/>
      <c r="B236" s="29"/>
      <c r="C236" s="30"/>
      <c r="D236" s="30"/>
      <c r="E236" s="30"/>
      <c r="F236" s="30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31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31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31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31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31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31"/>
      <c r="CO236" s="29"/>
      <c r="CP236" s="29"/>
      <c r="CQ236" s="29"/>
      <c r="CR236" s="29"/>
    </row>
    <row r="237">
      <c r="A237" s="28"/>
      <c r="B237" s="29"/>
      <c r="C237" s="30"/>
      <c r="D237" s="30"/>
      <c r="E237" s="30"/>
      <c r="F237" s="30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31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31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31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31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31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31"/>
      <c r="CO237" s="29"/>
      <c r="CP237" s="29"/>
      <c r="CQ237" s="29"/>
      <c r="CR237" s="29"/>
    </row>
    <row r="238">
      <c r="A238" s="28"/>
      <c r="B238" s="29"/>
      <c r="C238" s="30"/>
      <c r="D238" s="30"/>
      <c r="E238" s="30"/>
      <c r="F238" s="30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31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31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31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31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31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31"/>
      <c r="CO238" s="29"/>
      <c r="CP238" s="29"/>
      <c r="CQ238" s="29"/>
      <c r="CR238" s="29"/>
    </row>
    <row r="239">
      <c r="A239" s="28"/>
      <c r="B239" s="29"/>
      <c r="C239" s="30"/>
      <c r="D239" s="30"/>
      <c r="E239" s="30"/>
      <c r="F239" s="30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31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31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31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31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31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31"/>
      <c r="CO239" s="29"/>
      <c r="CP239" s="29"/>
      <c r="CQ239" s="29"/>
      <c r="CR239" s="29"/>
    </row>
    <row r="240">
      <c r="A240" s="28"/>
      <c r="B240" s="29"/>
      <c r="C240" s="30"/>
      <c r="D240" s="30"/>
      <c r="E240" s="30"/>
      <c r="F240" s="30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31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31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31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31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31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31"/>
      <c r="CO240" s="29"/>
      <c r="CP240" s="29"/>
      <c r="CQ240" s="29"/>
      <c r="CR240" s="29"/>
    </row>
    <row r="241">
      <c r="A241" s="28"/>
      <c r="B241" s="29"/>
      <c r="C241" s="30"/>
      <c r="D241" s="30"/>
      <c r="E241" s="30"/>
      <c r="F241" s="30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31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31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31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31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31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31"/>
      <c r="CO241" s="29"/>
      <c r="CP241" s="29"/>
      <c r="CQ241" s="29"/>
      <c r="CR241" s="29"/>
    </row>
    <row r="242">
      <c r="A242" s="28"/>
      <c r="B242" s="29"/>
      <c r="C242" s="30"/>
      <c r="D242" s="30"/>
      <c r="E242" s="30"/>
      <c r="F242" s="30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31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31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31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31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31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31"/>
      <c r="CO242" s="29"/>
      <c r="CP242" s="29"/>
      <c r="CQ242" s="29"/>
      <c r="CR242" s="29"/>
    </row>
    <row r="243">
      <c r="A243" s="28"/>
      <c r="B243" s="29"/>
      <c r="C243" s="30"/>
      <c r="D243" s="30"/>
      <c r="E243" s="30"/>
      <c r="F243" s="30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31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31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31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31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31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31"/>
      <c r="CO243" s="29"/>
      <c r="CP243" s="29"/>
      <c r="CQ243" s="29"/>
      <c r="CR243" s="29"/>
    </row>
    <row r="244">
      <c r="A244" s="28"/>
      <c r="B244" s="29"/>
      <c r="C244" s="30"/>
      <c r="D244" s="30"/>
      <c r="E244" s="30"/>
      <c r="F244" s="30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31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31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31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31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31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31"/>
      <c r="CO244" s="29"/>
      <c r="CP244" s="29"/>
      <c r="CQ244" s="29"/>
      <c r="CR244" s="29"/>
    </row>
    <row r="245">
      <c r="A245" s="28"/>
      <c r="B245" s="29"/>
      <c r="C245" s="30"/>
      <c r="D245" s="30"/>
      <c r="E245" s="30"/>
      <c r="F245" s="30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31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31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31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31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31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31"/>
      <c r="CO245" s="29"/>
      <c r="CP245" s="29"/>
      <c r="CQ245" s="29"/>
      <c r="CR245" s="29"/>
    </row>
    <row r="246">
      <c r="A246" s="28"/>
      <c r="B246" s="29"/>
      <c r="C246" s="30"/>
      <c r="D246" s="30"/>
      <c r="E246" s="30"/>
      <c r="F246" s="30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31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31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31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31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31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31"/>
      <c r="CO246" s="29"/>
      <c r="CP246" s="29"/>
      <c r="CQ246" s="29"/>
      <c r="CR246" s="29"/>
    </row>
    <row r="247">
      <c r="A247" s="28"/>
      <c r="B247" s="29"/>
      <c r="C247" s="30"/>
      <c r="D247" s="30"/>
      <c r="E247" s="30"/>
      <c r="F247" s="30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31"/>
      <c r="R247" s="29"/>
      <c r="S247" s="29"/>
      <c r="T247" s="29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F247" s="31"/>
      <c r="AG247" s="29"/>
      <c r="AH247" s="29"/>
      <c r="AI247" s="29"/>
      <c r="AJ247" s="29"/>
      <c r="AK247" s="29"/>
      <c r="AL247" s="29"/>
      <c r="AM247" s="29"/>
      <c r="AN247" s="29"/>
      <c r="AO247" s="29"/>
      <c r="AP247" s="29"/>
      <c r="AQ247" s="29"/>
      <c r="AR247" s="29"/>
      <c r="AS247" s="29"/>
      <c r="AT247" s="29"/>
      <c r="AU247" s="31"/>
      <c r="AV247" s="29"/>
      <c r="AW247" s="29"/>
      <c r="AX247" s="29"/>
      <c r="AY247" s="29"/>
      <c r="AZ247" s="29"/>
      <c r="BA247" s="29"/>
      <c r="BB247" s="29"/>
      <c r="BC247" s="29"/>
      <c r="BD247" s="29"/>
      <c r="BE247" s="29"/>
      <c r="BF247" s="29"/>
      <c r="BG247" s="29"/>
      <c r="BH247" s="29"/>
      <c r="BI247" s="29"/>
      <c r="BJ247" s="31"/>
      <c r="BK247" s="29"/>
      <c r="BL247" s="29"/>
      <c r="BM247" s="29"/>
      <c r="BN247" s="29"/>
      <c r="BO247" s="29"/>
      <c r="BP247" s="29"/>
      <c r="BQ247" s="29"/>
      <c r="BR247" s="29"/>
      <c r="BS247" s="29"/>
      <c r="BT247" s="29"/>
      <c r="BU247" s="29"/>
      <c r="BV247" s="29"/>
      <c r="BW247" s="29"/>
      <c r="BX247" s="29"/>
      <c r="BY247" s="31"/>
      <c r="BZ247" s="29"/>
      <c r="CA247" s="29"/>
      <c r="CB247" s="29"/>
      <c r="CC247" s="29"/>
      <c r="CD247" s="29"/>
      <c r="CE247" s="29"/>
      <c r="CF247" s="29"/>
      <c r="CG247" s="29"/>
      <c r="CH247" s="29"/>
      <c r="CI247" s="29"/>
      <c r="CJ247" s="29"/>
      <c r="CK247" s="29"/>
      <c r="CL247" s="29"/>
      <c r="CM247" s="29"/>
      <c r="CN247" s="31"/>
      <c r="CO247" s="29"/>
      <c r="CP247" s="29"/>
      <c r="CQ247" s="29"/>
      <c r="CR247" s="29"/>
    </row>
    <row r="248">
      <c r="A248" s="28"/>
      <c r="B248" s="29"/>
      <c r="C248" s="30"/>
      <c r="D248" s="30"/>
      <c r="E248" s="30"/>
      <c r="F248" s="30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31"/>
      <c r="R248" s="29"/>
      <c r="S248" s="29"/>
      <c r="T248" s="29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F248" s="31"/>
      <c r="AG248" s="29"/>
      <c r="AH248" s="29"/>
      <c r="AI248" s="29"/>
      <c r="AJ248" s="29"/>
      <c r="AK248" s="29"/>
      <c r="AL248" s="29"/>
      <c r="AM248" s="29"/>
      <c r="AN248" s="29"/>
      <c r="AO248" s="29"/>
      <c r="AP248" s="29"/>
      <c r="AQ248" s="29"/>
      <c r="AR248" s="29"/>
      <c r="AS248" s="29"/>
      <c r="AT248" s="29"/>
      <c r="AU248" s="31"/>
      <c r="AV248" s="29"/>
      <c r="AW248" s="29"/>
      <c r="AX248" s="29"/>
      <c r="AY248" s="29"/>
      <c r="AZ248" s="29"/>
      <c r="BA248" s="29"/>
      <c r="BB248" s="29"/>
      <c r="BC248" s="29"/>
      <c r="BD248" s="29"/>
      <c r="BE248" s="29"/>
      <c r="BF248" s="29"/>
      <c r="BG248" s="29"/>
      <c r="BH248" s="29"/>
      <c r="BI248" s="29"/>
      <c r="BJ248" s="31"/>
      <c r="BK248" s="29"/>
      <c r="BL248" s="29"/>
      <c r="BM248" s="29"/>
      <c r="BN248" s="29"/>
      <c r="BO248" s="29"/>
      <c r="BP248" s="29"/>
      <c r="BQ248" s="29"/>
      <c r="BR248" s="29"/>
      <c r="BS248" s="29"/>
      <c r="BT248" s="29"/>
      <c r="BU248" s="29"/>
      <c r="BV248" s="29"/>
      <c r="BW248" s="29"/>
      <c r="BX248" s="29"/>
      <c r="BY248" s="31"/>
      <c r="BZ248" s="29"/>
      <c r="CA248" s="29"/>
      <c r="CB248" s="29"/>
      <c r="CC248" s="29"/>
      <c r="CD248" s="29"/>
      <c r="CE248" s="29"/>
      <c r="CF248" s="29"/>
      <c r="CG248" s="29"/>
      <c r="CH248" s="29"/>
      <c r="CI248" s="29"/>
      <c r="CJ248" s="29"/>
      <c r="CK248" s="29"/>
      <c r="CL248" s="29"/>
      <c r="CM248" s="29"/>
      <c r="CN248" s="31"/>
      <c r="CO248" s="29"/>
      <c r="CP248" s="29"/>
      <c r="CQ248" s="29"/>
      <c r="CR248" s="29"/>
    </row>
    <row r="249">
      <c r="A249" s="28"/>
      <c r="B249" s="29"/>
      <c r="C249" s="30"/>
      <c r="D249" s="30"/>
      <c r="E249" s="30"/>
      <c r="F249" s="30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31"/>
      <c r="R249" s="29"/>
      <c r="S249" s="29"/>
      <c r="T249" s="29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F249" s="31"/>
      <c r="AG249" s="29"/>
      <c r="AH249" s="29"/>
      <c r="AI249" s="29"/>
      <c r="AJ249" s="29"/>
      <c r="AK249" s="29"/>
      <c r="AL249" s="29"/>
      <c r="AM249" s="29"/>
      <c r="AN249" s="29"/>
      <c r="AO249" s="29"/>
      <c r="AP249" s="29"/>
      <c r="AQ249" s="29"/>
      <c r="AR249" s="29"/>
      <c r="AS249" s="29"/>
      <c r="AT249" s="29"/>
      <c r="AU249" s="31"/>
      <c r="AV249" s="29"/>
      <c r="AW249" s="29"/>
      <c r="AX249" s="29"/>
      <c r="AY249" s="29"/>
      <c r="AZ249" s="29"/>
      <c r="BA249" s="29"/>
      <c r="BB249" s="29"/>
      <c r="BC249" s="29"/>
      <c r="BD249" s="29"/>
      <c r="BE249" s="29"/>
      <c r="BF249" s="29"/>
      <c r="BG249" s="29"/>
      <c r="BH249" s="29"/>
      <c r="BI249" s="29"/>
      <c r="BJ249" s="31"/>
      <c r="BK249" s="29"/>
      <c r="BL249" s="29"/>
      <c r="BM249" s="29"/>
      <c r="BN249" s="29"/>
      <c r="BO249" s="29"/>
      <c r="BP249" s="29"/>
      <c r="BQ249" s="29"/>
      <c r="BR249" s="29"/>
      <c r="BS249" s="29"/>
      <c r="BT249" s="29"/>
      <c r="BU249" s="29"/>
      <c r="BV249" s="29"/>
      <c r="BW249" s="29"/>
      <c r="BX249" s="29"/>
      <c r="BY249" s="31"/>
      <c r="BZ249" s="29"/>
      <c r="CA249" s="29"/>
      <c r="CB249" s="29"/>
      <c r="CC249" s="29"/>
      <c r="CD249" s="29"/>
      <c r="CE249" s="29"/>
      <c r="CF249" s="29"/>
      <c r="CG249" s="29"/>
      <c r="CH249" s="29"/>
      <c r="CI249" s="29"/>
      <c r="CJ249" s="29"/>
      <c r="CK249" s="29"/>
      <c r="CL249" s="29"/>
      <c r="CM249" s="29"/>
      <c r="CN249" s="31"/>
      <c r="CO249" s="29"/>
      <c r="CP249" s="29"/>
      <c r="CQ249" s="29"/>
      <c r="CR249" s="29"/>
    </row>
    <row r="250">
      <c r="A250" s="28"/>
      <c r="B250" s="29"/>
      <c r="C250" s="30"/>
      <c r="D250" s="30"/>
      <c r="E250" s="30"/>
      <c r="F250" s="30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31"/>
      <c r="R250" s="29"/>
      <c r="S250" s="29"/>
      <c r="T250" s="29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F250" s="31"/>
      <c r="AG250" s="29"/>
      <c r="AH250" s="29"/>
      <c r="AI250" s="29"/>
      <c r="AJ250" s="29"/>
      <c r="AK250" s="29"/>
      <c r="AL250" s="29"/>
      <c r="AM250" s="29"/>
      <c r="AN250" s="29"/>
      <c r="AO250" s="29"/>
      <c r="AP250" s="29"/>
      <c r="AQ250" s="29"/>
      <c r="AR250" s="29"/>
      <c r="AS250" s="29"/>
      <c r="AT250" s="29"/>
      <c r="AU250" s="31"/>
      <c r="AV250" s="29"/>
      <c r="AW250" s="29"/>
      <c r="AX250" s="29"/>
      <c r="AY250" s="29"/>
      <c r="AZ250" s="29"/>
      <c r="BA250" s="29"/>
      <c r="BB250" s="29"/>
      <c r="BC250" s="29"/>
      <c r="BD250" s="29"/>
      <c r="BE250" s="29"/>
      <c r="BF250" s="29"/>
      <c r="BG250" s="29"/>
      <c r="BH250" s="29"/>
      <c r="BI250" s="29"/>
      <c r="BJ250" s="31"/>
      <c r="BK250" s="29"/>
      <c r="BL250" s="29"/>
      <c r="BM250" s="29"/>
      <c r="BN250" s="29"/>
      <c r="BO250" s="29"/>
      <c r="BP250" s="29"/>
      <c r="BQ250" s="29"/>
      <c r="BR250" s="29"/>
      <c r="BS250" s="29"/>
      <c r="BT250" s="29"/>
      <c r="BU250" s="29"/>
      <c r="BV250" s="29"/>
      <c r="BW250" s="29"/>
      <c r="BX250" s="29"/>
      <c r="BY250" s="31"/>
      <c r="BZ250" s="29"/>
      <c r="CA250" s="29"/>
      <c r="CB250" s="29"/>
      <c r="CC250" s="29"/>
      <c r="CD250" s="29"/>
      <c r="CE250" s="29"/>
      <c r="CF250" s="29"/>
      <c r="CG250" s="29"/>
      <c r="CH250" s="29"/>
      <c r="CI250" s="29"/>
      <c r="CJ250" s="29"/>
      <c r="CK250" s="29"/>
      <c r="CL250" s="29"/>
      <c r="CM250" s="29"/>
      <c r="CN250" s="31"/>
      <c r="CO250" s="29"/>
      <c r="CP250" s="29"/>
      <c r="CQ250" s="29"/>
      <c r="CR250" s="29"/>
    </row>
    <row r="251">
      <c r="A251" s="28"/>
      <c r="B251" s="29"/>
      <c r="C251" s="30"/>
      <c r="D251" s="30"/>
      <c r="E251" s="30"/>
      <c r="F251" s="30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31"/>
      <c r="R251" s="29"/>
      <c r="S251" s="29"/>
      <c r="T251" s="29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F251" s="31"/>
      <c r="AG251" s="29"/>
      <c r="AH251" s="29"/>
      <c r="AI251" s="29"/>
      <c r="AJ251" s="29"/>
      <c r="AK251" s="29"/>
      <c r="AL251" s="29"/>
      <c r="AM251" s="29"/>
      <c r="AN251" s="29"/>
      <c r="AO251" s="29"/>
      <c r="AP251" s="29"/>
      <c r="AQ251" s="29"/>
      <c r="AR251" s="29"/>
      <c r="AS251" s="29"/>
      <c r="AT251" s="29"/>
      <c r="AU251" s="31"/>
      <c r="AV251" s="29"/>
      <c r="AW251" s="29"/>
      <c r="AX251" s="29"/>
      <c r="AY251" s="29"/>
      <c r="AZ251" s="29"/>
      <c r="BA251" s="29"/>
      <c r="BB251" s="29"/>
      <c r="BC251" s="29"/>
      <c r="BD251" s="29"/>
      <c r="BE251" s="29"/>
      <c r="BF251" s="29"/>
      <c r="BG251" s="29"/>
      <c r="BH251" s="29"/>
      <c r="BI251" s="29"/>
      <c r="BJ251" s="31"/>
      <c r="BK251" s="29"/>
      <c r="BL251" s="29"/>
      <c r="BM251" s="29"/>
      <c r="BN251" s="29"/>
      <c r="BO251" s="29"/>
      <c r="BP251" s="29"/>
      <c r="BQ251" s="29"/>
      <c r="BR251" s="29"/>
      <c r="BS251" s="29"/>
      <c r="BT251" s="29"/>
      <c r="BU251" s="29"/>
      <c r="BV251" s="29"/>
      <c r="BW251" s="29"/>
      <c r="BX251" s="29"/>
      <c r="BY251" s="31"/>
      <c r="BZ251" s="29"/>
      <c r="CA251" s="29"/>
      <c r="CB251" s="29"/>
      <c r="CC251" s="29"/>
      <c r="CD251" s="29"/>
      <c r="CE251" s="29"/>
      <c r="CF251" s="29"/>
      <c r="CG251" s="29"/>
      <c r="CH251" s="29"/>
      <c r="CI251" s="29"/>
      <c r="CJ251" s="29"/>
      <c r="CK251" s="29"/>
      <c r="CL251" s="29"/>
      <c r="CM251" s="29"/>
      <c r="CN251" s="31"/>
      <c r="CO251" s="29"/>
      <c r="CP251" s="29"/>
      <c r="CQ251" s="29"/>
      <c r="CR251" s="29"/>
    </row>
    <row r="252">
      <c r="A252" s="28"/>
      <c r="B252" s="29"/>
      <c r="C252" s="30"/>
      <c r="D252" s="30"/>
      <c r="E252" s="30"/>
      <c r="F252" s="30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31"/>
      <c r="R252" s="29"/>
      <c r="S252" s="29"/>
      <c r="T252" s="29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F252" s="31"/>
      <c r="AG252" s="29"/>
      <c r="AH252" s="29"/>
      <c r="AI252" s="29"/>
      <c r="AJ252" s="29"/>
      <c r="AK252" s="29"/>
      <c r="AL252" s="29"/>
      <c r="AM252" s="29"/>
      <c r="AN252" s="29"/>
      <c r="AO252" s="29"/>
      <c r="AP252" s="29"/>
      <c r="AQ252" s="29"/>
      <c r="AR252" s="29"/>
      <c r="AS252" s="29"/>
      <c r="AT252" s="29"/>
      <c r="AU252" s="31"/>
      <c r="AV252" s="29"/>
      <c r="AW252" s="29"/>
      <c r="AX252" s="29"/>
      <c r="AY252" s="29"/>
      <c r="AZ252" s="29"/>
      <c r="BA252" s="29"/>
      <c r="BB252" s="29"/>
      <c r="BC252" s="29"/>
      <c r="BD252" s="29"/>
      <c r="BE252" s="29"/>
      <c r="BF252" s="29"/>
      <c r="BG252" s="29"/>
      <c r="BH252" s="29"/>
      <c r="BI252" s="29"/>
      <c r="BJ252" s="31"/>
      <c r="BK252" s="29"/>
      <c r="BL252" s="29"/>
      <c r="BM252" s="29"/>
      <c r="BN252" s="29"/>
      <c r="BO252" s="29"/>
      <c r="BP252" s="29"/>
      <c r="BQ252" s="29"/>
      <c r="BR252" s="29"/>
      <c r="BS252" s="29"/>
      <c r="BT252" s="29"/>
      <c r="BU252" s="29"/>
      <c r="BV252" s="29"/>
      <c r="BW252" s="29"/>
      <c r="BX252" s="29"/>
      <c r="BY252" s="31"/>
      <c r="BZ252" s="29"/>
      <c r="CA252" s="29"/>
      <c r="CB252" s="29"/>
      <c r="CC252" s="29"/>
      <c r="CD252" s="29"/>
      <c r="CE252" s="29"/>
      <c r="CF252" s="29"/>
      <c r="CG252" s="29"/>
      <c r="CH252" s="29"/>
      <c r="CI252" s="29"/>
      <c r="CJ252" s="29"/>
      <c r="CK252" s="29"/>
      <c r="CL252" s="29"/>
      <c r="CM252" s="29"/>
      <c r="CN252" s="31"/>
      <c r="CO252" s="29"/>
      <c r="CP252" s="29"/>
      <c r="CQ252" s="29"/>
      <c r="CR252" s="29"/>
    </row>
    <row r="253">
      <c r="A253" s="28"/>
      <c r="B253" s="29"/>
      <c r="C253" s="30"/>
      <c r="D253" s="30"/>
      <c r="E253" s="30"/>
      <c r="F253" s="30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31"/>
      <c r="R253" s="29"/>
      <c r="S253" s="29"/>
      <c r="T253" s="29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F253" s="31"/>
      <c r="AG253" s="29"/>
      <c r="AH253" s="29"/>
      <c r="AI253" s="29"/>
      <c r="AJ253" s="29"/>
      <c r="AK253" s="29"/>
      <c r="AL253" s="29"/>
      <c r="AM253" s="29"/>
      <c r="AN253" s="29"/>
      <c r="AO253" s="29"/>
      <c r="AP253" s="29"/>
      <c r="AQ253" s="29"/>
      <c r="AR253" s="29"/>
      <c r="AS253" s="29"/>
      <c r="AT253" s="29"/>
      <c r="AU253" s="31"/>
      <c r="AV253" s="29"/>
      <c r="AW253" s="29"/>
      <c r="AX253" s="29"/>
      <c r="AY253" s="29"/>
      <c r="AZ253" s="29"/>
      <c r="BA253" s="29"/>
      <c r="BB253" s="29"/>
      <c r="BC253" s="29"/>
      <c r="BD253" s="29"/>
      <c r="BE253" s="29"/>
      <c r="BF253" s="29"/>
      <c r="BG253" s="29"/>
      <c r="BH253" s="29"/>
      <c r="BI253" s="29"/>
      <c r="BJ253" s="31"/>
      <c r="BK253" s="29"/>
      <c r="BL253" s="29"/>
      <c r="BM253" s="29"/>
      <c r="BN253" s="29"/>
      <c r="BO253" s="29"/>
      <c r="BP253" s="29"/>
      <c r="BQ253" s="29"/>
      <c r="BR253" s="29"/>
      <c r="BS253" s="29"/>
      <c r="BT253" s="29"/>
      <c r="BU253" s="29"/>
      <c r="BV253" s="29"/>
      <c r="BW253" s="29"/>
      <c r="BX253" s="29"/>
      <c r="BY253" s="31"/>
      <c r="BZ253" s="29"/>
      <c r="CA253" s="29"/>
      <c r="CB253" s="29"/>
      <c r="CC253" s="29"/>
      <c r="CD253" s="29"/>
      <c r="CE253" s="29"/>
      <c r="CF253" s="29"/>
      <c r="CG253" s="29"/>
      <c r="CH253" s="29"/>
      <c r="CI253" s="29"/>
      <c r="CJ253" s="29"/>
      <c r="CK253" s="29"/>
      <c r="CL253" s="29"/>
      <c r="CM253" s="29"/>
      <c r="CN253" s="31"/>
      <c r="CO253" s="29"/>
      <c r="CP253" s="29"/>
      <c r="CQ253" s="29"/>
      <c r="CR253" s="29"/>
    </row>
    <row r="254">
      <c r="A254" s="28"/>
      <c r="B254" s="29"/>
      <c r="C254" s="30"/>
      <c r="D254" s="30"/>
      <c r="E254" s="30"/>
      <c r="F254" s="30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31"/>
      <c r="R254" s="29"/>
      <c r="S254" s="29"/>
      <c r="T254" s="29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F254" s="31"/>
      <c r="AG254" s="29"/>
      <c r="AH254" s="29"/>
      <c r="AI254" s="29"/>
      <c r="AJ254" s="29"/>
      <c r="AK254" s="29"/>
      <c r="AL254" s="29"/>
      <c r="AM254" s="29"/>
      <c r="AN254" s="29"/>
      <c r="AO254" s="29"/>
      <c r="AP254" s="29"/>
      <c r="AQ254" s="29"/>
      <c r="AR254" s="29"/>
      <c r="AS254" s="29"/>
      <c r="AT254" s="29"/>
      <c r="AU254" s="31"/>
      <c r="AV254" s="29"/>
      <c r="AW254" s="29"/>
      <c r="AX254" s="29"/>
      <c r="AY254" s="29"/>
      <c r="AZ254" s="29"/>
      <c r="BA254" s="29"/>
      <c r="BB254" s="29"/>
      <c r="BC254" s="29"/>
      <c r="BD254" s="29"/>
      <c r="BE254" s="29"/>
      <c r="BF254" s="29"/>
      <c r="BG254" s="29"/>
      <c r="BH254" s="29"/>
      <c r="BI254" s="29"/>
      <c r="BJ254" s="31"/>
      <c r="BK254" s="29"/>
      <c r="BL254" s="29"/>
      <c r="BM254" s="29"/>
      <c r="BN254" s="29"/>
      <c r="BO254" s="29"/>
      <c r="BP254" s="29"/>
      <c r="BQ254" s="29"/>
      <c r="BR254" s="29"/>
      <c r="BS254" s="29"/>
      <c r="BT254" s="29"/>
      <c r="BU254" s="29"/>
      <c r="BV254" s="29"/>
      <c r="BW254" s="29"/>
      <c r="BX254" s="29"/>
      <c r="BY254" s="31"/>
      <c r="BZ254" s="29"/>
      <c r="CA254" s="29"/>
      <c r="CB254" s="29"/>
      <c r="CC254" s="29"/>
      <c r="CD254" s="29"/>
      <c r="CE254" s="29"/>
      <c r="CF254" s="29"/>
      <c r="CG254" s="29"/>
      <c r="CH254" s="29"/>
      <c r="CI254" s="29"/>
      <c r="CJ254" s="29"/>
      <c r="CK254" s="29"/>
      <c r="CL254" s="29"/>
      <c r="CM254" s="29"/>
      <c r="CN254" s="31"/>
      <c r="CO254" s="29"/>
      <c r="CP254" s="29"/>
      <c r="CQ254" s="29"/>
      <c r="CR254" s="29"/>
    </row>
    <row r="255">
      <c r="A255" s="28"/>
      <c r="B255" s="29"/>
      <c r="C255" s="30"/>
      <c r="D255" s="30"/>
      <c r="E255" s="30"/>
      <c r="F255" s="30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31"/>
      <c r="R255" s="29"/>
      <c r="S255" s="29"/>
      <c r="T255" s="29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F255" s="31"/>
      <c r="AG255" s="29"/>
      <c r="AH255" s="29"/>
      <c r="AI255" s="29"/>
      <c r="AJ255" s="29"/>
      <c r="AK255" s="29"/>
      <c r="AL255" s="29"/>
      <c r="AM255" s="29"/>
      <c r="AN255" s="29"/>
      <c r="AO255" s="29"/>
      <c r="AP255" s="29"/>
      <c r="AQ255" s="29"/>
      <c r="AR255" s="29"/>
      <c r="AS255" s="29"/>
      <c r="AT255" s="29"/>
      <c r="AU255" s="31"/>
      <c r="AV255" s="29"/>
      <c r="AW255" s="29"/>
      <c r="AX255" s="29"/>
      <c r="AY255" s="29"/>
      <c r="AZ255" s="29"/>
      <c r="BA255" s="29"/>
      <c r="BB255" s="29"/>
      <c r="BC255" s="29"/>
      <c r="BD255" s="29"/>
      <c r="BE255" s="29"/>
      <c r="BF255" s="29"/>
      <c r="BG255" s="29"/>
      <c r="BH255" s="29"/>
      <c r="BI255" s="29"/>
      <c r="BJ255" s="31"/>
      <c r="BK255" s="29"/>
      <c r="BL255" s="29"/>
      <c r="BM255" s="29"/>
      <c r="BN255" s="29"/>
      <c r="BO255" s="29"/>
      <c r="BP255" s="29"/>
      <c r="BQ255" s="29"/>
      <c r="BR255" s="29"/>
      <c r="BS255" s="29"/>
      <c r="BT255" s="29"/>
      <c r="BU255" s="29"/>
      <c r="BV255" s="29"/>
      <c r="BW255" s="29"/>
      <c r="BX255" s="29"/>
      <c r="BY255" s="31"/>
      <c r="BZ255" s="29"/>
      <c r="CA255" s="29"/>
      <c r="CB255" s="29"/>
      <c r="CC255" s="29"/>
      <c r="CD255" s="29"/>
      <c r="CE255" s="29"/>
      <c r="CF255" s="29"/>
      <c r="CG255" s="29"/>
      <c r="CH255" s="29"/>
      <c r="CI255" s="29"/>
      <c r="CJ255" s="29"/>
      <c r="CK255" s="29"/>
      <c r="CL255" s="29"/>
      <c r="CM255" s="29"/>
      <c r="CN255" s="31"/>
      <c r="CO255" s="29"/>
      <c r="CP255" s="29"/>
      <c r="CQ255" s="29"/>
      <c r="CR255" s="29"/>
    </row>
    <row r="256">
      <c r="A256" s="28"/>
      <c r="B256" s="29"/>
      <c r="C256" s="30"/>
      <c r="D256" s="30"/>
      <c r="E256" s="30"/>
      <c r="F256" s="30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31"/>
      <c r="R256" s="29"/>
      <c r="S256" s="29"/>
      <c r="T256" s="29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F256" s="31"/>
      <c r="AG256" s="29"/>
      <c r="AH256" s="29"/>
      <c r="AI256" s="29"/>
      <c r="AJ256" s="29"/>
      <c r="AK256" s="29"/>
      <c r="AL256" s="29"/>
      <c r="AM256" s="29"/>
      <c r="AN256" s="29"/>
      <c r="AO256" s="29"/>
      <c r="AP256" s="29"/>
      <c r="AQ256" s="29"/>
      <c r="AR256" s="29"/>
      <c r="AS256" s="29"/>
      <c r="AT256" s="29"/>
      <c r="AU256" s="31"/>
      <c r="AV256" s="29"/>
      <c r="AW256" s="29"/>
      <c r="AX256" s="29"/>
      <c r="AY256" s="29"/>
      <c r="AZ256" s="29"/>
      <c r="BA256" s="29"/>
      <c r="BB256" s="29"/>
      <c r="BC256" s="29"/>
      <c r="BD256" s="29"/>
      <c r="BE256" s="29"/>
      <c r="BF256" s="29"/>
      <c r="BG256" s="29"/>
      <c r="BH256" s="29"/>
      <c r="BI256" s="29"/>
      <c r="BJ256" s="31"/>
      <c r="BK256" s="29"/>
      <c r="BL256" s="29"/>
      <c r="BM256" s="29"/>
      <c r="BN256" s="29"/>
      <c r="BO256" s="29"/>
      <c r="BP256" s="29"/>
      <c r="BQ256" s="29"/>
      <c r="BR256" s="29"/>
      <c r="BS256" s="29"/>
      <c r="BT256" s="29"/>
      <c r="BU256" s="29"/>
      <c r="BV256" s="29"/>
      <c r="BW256" s="29"/>
      <c r="BX256" s="29"/>
      <c r="BY256" s="31"/>
      <c r="BZ256" s="29"/>
      <c r="CA256" s="29"/>
      <c r="CB256" s="29"/>
      <c r="CC256" s="29"/>
      <c r="CD256" s="29"/>
      <c r="CE256" s="29"/>
      <c r="CF256" s="29"/>
      <c r="CG256" s="29"/>
      <c r="CH256" s="29"/>
      <c r="CI256" s="29"/>
      <c r="CJ256" s="29"/>
      <c r="CK256" s="29"/>
      <c r="CL256" s="29"/>
      <c r="CM256" s="29"/>
      <c r="CN256" s="31"/>
      <c r="CO256" s="29"/>
      <c r="CP256" s="29"/>
      <c r="CQ256" s="29"/>
      <c r="CR256" s="29"/>
    </row>
    <row r="257">
      <c r="A257" s="28"/>
      <c r="B257" s="29"/>
      <c r="C257" s="30"/>
      <c r="D257" s="30"/>
      <c r="E257" s="30"/>
      <c r="F257" s="30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31"/>
      <c r="R257" s="29"/>
      <c r="S257" s="29"/>
      <c r="T257" s="29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F257" s="31"/>
      <c r="AG257" s="29"/>
      <c r="AH257" s="29"/>
      <c r="AI257" s="29"/>
      <c r="AJ257" s="29"/>
      <c r="AK257" s="29"/>
      <c r="AL257" s="29"/>
      <c r="AM257" s="29"/>
      <c r="AN257" s="29"/>
      <c r="AO257" s="29"/>
      <c r="AP257" s="29"/>
      <c r="AQ257" s="29"/>
      <c r="AR257" s="29"/>
      <c r="AS257" s="29"/>
      <c r="AT257" s="29"/>
      <c r="AU257" s="31"/>
      <c r="AV257" s="29"/>
      <c r="AW257" s="29"/>
      <c r="AX257" s="29"/>
      <c r="AY257" s="29"/>
      <c r="AZ257" s="29"/>
      <c r="BA257" s="29"/>
      <c r="BB257" s="29"/>
      <c r="BC257" s="29"/>
      <c r="BD257" s="29"/>
      <c r="BE257" s="29"/>
      <c r="BF257" s="29"/>
      <c r="BG257" s="29"/>
      <c r="BH257" s="29"/>
      <c r="BI257" s="29"/>
      <c r="BJ257" s="31"/>
      <c r="BK257" s="29"/>
      <c r="BL257" s="29"/>
      <c r="BM257" s="29"/>
      <c r="BN257" s="29"/>
      <c r="BO257" s="29"/>
      <c r="BP257" s="29"/>
      <c r="BQ257" s="29"/>
      <c r="BR257" s="29"/>
      <c r="BS257" s="29"/>
      <c r="BT257" s="29"/>
      <c r="BU257" s="29"/>
      <c r="BV257" s="29"/>
      <c r="BW257" s="29"/>
      <c r="BX257" s="29"/>
      <c r="BY257" s="31"/>
      <c r="BZ257" s="29"/>
      <c r="CA257" s="29"/>
      <c r="CB257" s="29"/>
      <c r="CC257" s="29"/>
      <c r="CD257" s="29"/>
      <c r="CE257" s="29"/>
      <c r="CF257" s="29"/>
      <c r="CG257" s="29"/>
      <c r="CH257" s="29"/>
      <c r="CI257" s="29"/>
      <c r="CJ257" s="29"/>
      <c r="CK257" s="29"/>
      <c r="CL257" s="29"/>
      <c r="CM257" s="29"/>
      <c r="CN257" s="31"/>
      <c r="CO257" s="29"/>
      <c r="CP257" s="29"/>
      <c r="CQ257" s="29"/>
      <c r="CR257" s="29"/>
    </row>
    <row r="258">
      <c r="A258" s="28"/>
      <c r="B258" s="29"/>
      <c r="C258" s="30"/>
      <c r="D258" s="30"/>
      <c r="E258" s="30"/>
      <c r="F258" s="30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31"/>
      <c r="R258" s="29"/>
      <c r="S258" s="29"/>
      <c r="T258" s="29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F258" s="31"/>
      <c r="AG258" s="29"/>
      <c r="AH258" s="29"/>
      <c r="AI258" s="29"/>
      <c r="AJ258" s="29"/>
      <c r="AK258" s="29"/>
      <c r="AL258" s="29"/>
      <c r="AM258" s="29"/>
      <c r="AN258" s="29"/>
      <c r="AO258" s="29"/>
      <c r="AP258" s="29"/>
      <c r="AQ258" s="29"/>
      <c r="AR258" s="29"/>
      <c r="AS258" s="29"/>
      <c r="AT258" s="29"/>
      <c r="AU258" s="31"/>
      <c r="AV258" s="29"/>
      <c r="AW258" s="29"/>
      <c r="AX258" s="29"/>
      <c r="AY258" s="29"/>
      <c r="AZ258" s="29"/>
      <c r="BA258" s="29"/>
      <c r="BB258" s="29"/>
      <c r="BC258" s="29"/>
      <c r="BD258" s="29"/>
      <c r="BE258" s="29"/>
      <c r="BF258" s="29"/>
      <c r="BG258" s="29"/>
      <c r="BH258" s="29"/>
      <c r="BI258" s="29"/>
      <c r="BJ258" s="31"/>
      <c r="BK258" s="29"/>
      <c r="BL258" s="29"/>
      <c r="BM258" s="29"/>
      <c r="BN258" s="29"/>
      <c r="BO258" s="29"/>
      <c r="BP258" s="29"/>
      <c r="BQ258" s="29"/>
      <c r="BR258" s="29"/>
      <c r="BS258" s="29"/>
      <c r="BT258" s="29"/>
      <c r="BU258" s="29"/>
      <c r="BV258" s="29"/>
      <c r="BW258" s="29"/>
      <c r="BX258" s="29"/>
      <c r="BY258" s="31"/>
      <c r="BZ258" s="29"/>
      <c r="CA258" s="29"/>
      <c r="CB258" s="29"/>
      <c r="CC258" s="29"/>
      <c r="CD258" s="29"/>
      <c r="CE258" s="29"/>
      <c r="CF258" s="29"/>
      <c r="CG258" s="29"/>
      <c r="CH258" s="29"/>
      <c r="CI258" s="29"/>
      <c r="CJ258" s="29"/>
      <c r="CK258" s="29"/>
      <c r="CL258" s="29"/>
      <c r="CM258" s="29"/>
      <c r="CN258" s="31"/>
      <c r="CO258" s="29"/>
      <c r="CP258" s="29"/>
      <c r="CQ258" s="29"/>
      <c r="CR258" s="29"/>
    </row>
    <row r="259">
      <c r="A259" s="28"/>
      <c r="B259" s="29"/>
      <c r="C259" s="30"/>
      <c r="D259" s="30"/>
      <c r="E259" s="30"/>
      <c r="F259" s="30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31"/>
      <c r="R259" s="29"/>
      <c r="S259" s="29"/>
      <c r="T259" s="29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F259" s="31"/>
      <c r="AG259" s="29"/>
      <c r="AH259" s="29"/>
      <c r="AI259" s="29"/>
      <c r="AJ259" s="29"/>
      <c r="AK259" s="29"/>
      <c r="AL259" s="29"/>
      <c r="AM259" s="29"/>
      <c r="AN259" s="29"/>
      <c r="AO259" s="29"/>
      <c r="AP259" s="29"/>
      <c r="AQ259" s="29"/>
      <c r="AR259" s="29"/>
      <c r="AS259" s="29"/>
      <c r="AT259" s="29"/>
      <c r="AU259" s="31"/>
      <c r="AV259" s="29"/>
      <c r="AW259" s="29"/>
      <c r="AX259" s="29"/>
      <c r="AY259" s="29"/>
      <c r="AZ259" s="29"/>
      <c r="BA259" s="29"/>
      <c r="BB259" s="29"/>
      <c r="BC259" s="29"/>
      <c r="BD259" s="29"/>
      <c r="BE259" s="29"/>
      <c r="BF259" s="29"/>
      <c r="BG259" s="29"/>
      <c r="BH259" s="29"/>
      <c r="BI259" s="29"/>
      <c r="BJ259" s="31"/>
      <c r="BK259" s="29"/>
      <c r="BL259" s="29"/>
      <c r="BM259" s="29"/>
      <c r="BN259" s="29"/>
      <c r="BO259" s="29"/>
      <c r="BP259" s="29"/>
      <c r="BQ259" s="29"/>
      <c r="BR259" s="29"/>
      <c r="BS259" s="29"/>
      <c r="BT259" s="29"/>
      <c r="BU259" s="29"/>
      <c r="BV259" s="29"/>
      <c r="BW259" s="29"/>
      <c r="BX259" s="29"/>
      <c r="BY259" s="31"/>
      <c r="BZ259" s="29"/>
      <c r="CA259" s="29"/>
      <c r="CB259" s="29"/>
      <c r="CC259" s="29"/>
      <c r="CD259" s="29"/>
      <c r="CE259" s="29"/>
      <c r="CF259" s="29"/>
      <c r="CG259" s="29"/>
      <c r="CH259" s="29"/>
      <c r="CI259" s="29"/>
      <c r="CJ259" s="29"/>
      <c r="CK259" s="29"/>
      <c r="CL259" s="29"/>
      <c r="CM259" s="29"/>
      <c r="CN259" s="31"/>
      <c r="CO259" s="29"/>
      <c r="CP259" s="29"/>
      <c r="CQ259" s="29"/>
      <c r="CR259" s="29"/>
    </row>
    <row r="260">
      <c r="A260" s="28"/>
      <c r="B260" s="29"/>
      <c r="C260" s="30"/>
      <c r="D260" s="30"/>
      <c r="E260" s="30"/>
      <c r="F260" s="30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31"/>
      <c r="R260" s="29"/>
      <c r="S260" s="29"/>
      <c r="T260" s="29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F260" s="31"/>
      <c r="AG260" s="29"/>
      <c r="AH260" s="29"/>
      <c r="AI260" s="29"/>
      <c r="AJ260" s="29"/>
      <c r="AK260" s="29"/>
      <c r="AL260" s="29"/>
      <c r="AM260" s="29"/>
      <c r="AN260" s="29"/>
      <c r="AO260" s="29"/>
      <c r="AP260" s="29"/>
      <c r="AQ260" s="29"/>
      <c r="AR260" s="29"/>
      <c r="AS260" s="29"/>
      <c r="AT260" s="29"/>
      <c r="AU260" s="31"/>
      <c r="AV260" s="29"/>
      <c r="AW260" s="29"/>
      <c r="AX260" s="29"/>
      <c r="AY260" s="29"/>
      <c r="AZ260" s="29"/>
      <c r="BA260" s="29"/>
      <c r="BB260" s="29"/>
      <c r="BC260" s="29"/>
      <c r="BD260" s="29"/>
      <c r="BE260" s="29"/>
      <c r="BF260" s="29"/>
      <c r="BG260" s="29"/>
      <c r="BH260" s="29"/>
      <c r="BI260" s="29"/>
      <c r="BJ260" s="31"/>
      <c r="BK260" s="29"/>
      <c r="BL260" s="29"/>
      <c r="BM260" s="29"/>
      <c r="BN260" s="29"/>
      <c r="BO260" s="29"/>
      <c r="BP260" s="29"/>
      <c r="BQ260" s="29"/>
      <c r="BR260" s="29"/>
      <c r="BS260" s="29"/>
      <c r="BT260" s="29"/>
      <c r="BU260" s="29"/>
      <c r="BV260" s="29"/>
      <c r="BW260" s="29"/>
      <c r="BX260" s="29"/>
      <c r="BY260" s="31"/>
      <c r="BZ260" s="29"/>
      <c r="CA260" s="29"/>
      <c r="CB260" s="29"/>
      <c r="CC260" s="29"/>
      <c r="CD260" s="29"/>
      <c r="CE260" s="29"/>
      <c r="CF260" s="29"/>
      <c r="CG260" s="29"/>
      <c r="CH260" s="29"/>
      <c r="CI260" s="29"/>
      <c r="CJ260" s="29"/>
      <c r="CK260" s="29"/>
      <c r="CL260" s="29"/>
      <c r="CM260" s="29"/>
      <c r="CN260" s="31"/>
      <c r="CO260" s="29"/>
      <c r="CP260" s="29"/>
      <c r="CQ260" s="29"/>
      <c r="CR260" s="29"/>
    </row>
    <row r="261">
      <c r="A261" s="28"/>
      <c r="B261" s="29"/>
      <c r="C261" s="30"/>
      <c r="D261" s="30"/>
      <c r="E261" s="30"/>
      <c r="F261" s="30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31"/>
      <c r="R261" s="29"/>
      <c r="S261" s="29"/>
      <c r="T261" s="29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F261" s="31"/>
      <c r="AG261" s="29"/>
      <c r="AH261" s="29"/>
      <c r="AI261" s="29"/>
      <c r="AJ261" s="29"/>
      <c r="AK261" s="29"/>
      <c r="AL261" s="29"/>
      <c r="AM261" s="29"/>
      <c r="AN261" s="29"/>
      <c r="AO261" s="29"/>
      <c r="AP261" s="29"/>
      <c r="AQ261" s="29"/>
      <c r="AR261" s="29"/>
      <c r="AS261" s="29"/>
      <c r="AT261" s="29"/>
      <c r="AU261" s="31"/>
      <c r="AV261" s="29"/>
      <c r="AW261" s="29"/>
      <c r="AX261" s="29"/>
      <c r="AY261" s="29"/>
      <c r="AZ261" s="29"/>
      <c r="BA261" s="29"/>
      <c r="BB261" s="29"/>
      <c r="BC261" s="29"/>
      <c r="BD261" s="29"/>
      <c r="BE261" s="29"/>
      <c r="BF261" s="29"/>
      <c r="BG261" s="29"/>
      <c r="BH261" s="29"/>
      <c r="BI261" s="29"/>
      <c r="BJ261" s="31"/>
      <c r="BK261" s="29"/>
      <c r="BL261" s="29"/>
      <c r="BM261" s="29"/>
      <c r="BN261" s="29"/>
      <c r="BO261" s="29"/>
      <c r="BP261" s="29"/>
      <c r="BQ261" s="29"/>
      <c r="BR261" s="29"/>
      <c r="BS261" s="29"/>
      <c r="BT261" s="29"/>
      <c r="BU261" s="29"/>
      <c r="BV261" s="29"/>
      <c r="BW261" s="29"/>
      <c r="BX261" s="29"/>
      <c r="BY261" s="31"/>
      <c r="BZ261" s="29"/>
      <c r="CA261" s="29"/>
      <c r="CB261" s="29"/>
      <c r="CC261" s="29"/>
      <c r="CD261" s="29"/>
      <c r="CE261" s="29"/>
      <c r="CF261" s="29"/>
      <c r="CG261" s="29"/>
      <c r="CH261" s="29"/>
      <c r="CI261" s="29"/>
      <c r="CJ261" s="29"/>
      <c r="CK261" s="29"/>
      <c r="CL261" s="29"/>
      <c r="CM261" s="29"/>
      <c r="CN261" s="31"/>
      <c r="CO261" s="29"/>
      <c r="CP261" s="29"/>
      <c r="CQ261" s="29"/>
      <c r="CR261" s="29"/>
    </row>
    <row r="262">
      <c r="A262" s="28"/>
      <c r="B262" s="29"/>
      <c r="C262" s="30"/>
      <c r="D262" s="30"/>
      <c r="E262" s="30"/>
      <c r="F262" s="30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31"/>
      <c r="R262" s="29"/>
      <c r="S262" s="29"/>
      <c r="T262" s="29"/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F262" s="31"/>
      <c r="AG262" s="29"/>
      <c r="AH262" s="29"/>
      <c r="AI262" s="29"/>
      <c r="AJ262" s="29"/>
      <c r="AK262" s="29"/>
      <c r="AL262" s="29"/>
      <c r="AM262" s="29"/>
      <c r="AN262" s="29"/>
      <c r="AO262" s="29"/>
      <c r="AP262" s="29"/>
      <c r="AQ262" s="29"/>
      <c r="AR262" s="29"/>
      <c r="AS262" s="29"/>
      <c r="AT262" s="29"/>
      <c r="AU262" s="31"/>
      <c r="AV262" s="29"/>
      <c r="AW262" s="29"/>
      <c r="AX262" s="29"/>
      <c r="AY262" s="29"/>
      <c r="AZ262" s="29"/>
      <c r="BA262" s="29"/>
      <c r="BB262" s="29"/>
      <c r="BC262" s="29"/>
      <c r="BD262" s="29"/>
      <c r="BE262" s="29"/>
      <c r="BF262" s="29"/>
      <c r="BG262" s="29"/>
      <c r="BH262" s="29"/>
      <c r="BI262" s="29"/>
      <c r="BJ262" s="31"/>
      <c r="BK262" s="29"/>
      <c r="BL262" s="29"/>
      <c r="BM262" s="29"/>
      <c r="BN262" s="29"/>
      <c r="BO262" s="29"/>
      <c r="BP262" s="29"/>
      <c r="BQ262" s="29"/>
      <c r="BR262" s="29"/>
      <c r="BS262" s="29"/>
      <c r="BT262" s="29"/>
      <c r="BU262" s="29"/>
      <c r="BV262" s="29"/>
      <c r="BW262" s="29"/>
      <c r="BX262" s="29"/>
      <c r="BY262" s="31"/>
      <c r="BZ262" s="29"/>
      <c r="CA262" s="29"/>
      <c r="CB262" s="29"/>
      <c r="CC262" s="29"/>
      <c r="CD262" s="29"/>
      <c r="CE262" s="29"/>
      <c r="CF262" s="29"/>
      <c r="CG262" s="29"/>
      <c r="CH262" s="29"/>
      <c r="CI262" s="29"/>
      <c r="CJ262" s="29"/>
      <c r="CK262" s="29"/>
      <c r="CL262" s="29"/>
      <c r="CM262" s="29"/>
      <c r="CN262" s="31"/>
      <c r="CO262" s="29"/>
      <c r="CP262" s="29"/>
      <c r="CQ262" s="29"/>
      <c r="CR262" s="29"/>
    </row>
    <row r="263">
      <c r="A263" s="28"/>
      <c r="B263" s="29"/>
      <c r="C263" s="30"/>
      <c r="D263" s="30"/>
      <c r="E263" s="30"/>
      <c r="F263" s="30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31"/>
      <c r="R263" s="29"/>
      <c r="S263" s="29"/>
      <c r="T263" s="29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F263" s="31"/>
      <c r="AG263" s="29"/>
      <c r="AH263" s="29"/>
      <c r="AI263" s="29"/>
      <c r="AJ263" s="29"/>
      <c r="AK263" s="29"/>
      <c r="AL263" s="29"/>
      <c r="AM263" s="29"/>
      <c r="AN263" s="29"/>
      <c r="AO263" s="29"/>
      <c r="AP263" s="29"/>
      <c r="AQ263" s="29"/>
      <c r="AR263" s="29"/>
      <c r="AS263" s="29"/>
      <c r="AT263" s="29"/>
      <c r="AU263" s="31"/>
      <c r="AV263" s="29"/>
      <c r="AW263" s="29"/>
      <c r="AX263" s="29"/>
      <c r="AY263" s="29"/>
      <c r="AZ263" s="29"/>
      <c r="BA263" s="29"/>
      <c r="BB263" s="29"/>
      <c r="BC263" s="29"/>
      <c r="BD263" s="29"/>
      <c r="BE263" s="29"/>
      <c r="BF263" s="29"/>
      <c r="BG263" s="29"/>
      <c r="BH263" s="29"/>
      <c r="BI263" s="29"/>
      <c r="BJ263" s="31"/>
      <c r="BK263" s="29"/>
      <c r="BL263" s="29"/>
      <c r="BM263" s="29"/>
      <c r="BN263" s="29"/>
      <c r="BO263" s="29"/>
      <c r="BP263" s="29"/>
      <c r="BQ263" s="29"/>
      <c r="BR263" s="29"/>
      <c r="BS263" s="29"/>
      <c r="BT263" s="29"/>
      <c r="BU263" s="29"/>
      <c r="BV263" s="29"/>
      <c r="BW263" s="29"/>
      <c r="BX263" s="29"/>
      <c r="BY263" s="31"/>
      <c r="BZ263" s="29"/>
      <c r="CA263" s="29"/>
      <c r="CB263" s="29"/>
      <c r="CC263" s="29"/>
      <c r="CD263" s="29"/>
      <c r="CE263" s="29"/>
      <c r="CF263" s="29"/>
      <c r="CG263" s="29"/>
      <c r="CH263" s="29"/>
      <c r="CI263" s="29"/>
      <c r="CJ263" s="29"/>
      <c r="CK263" s="29"/>
      <c r="CL263" s="29"/>
      <c r="CM263" s="29"/>
      <c r="CN263" s="31"/>
      <c r="CO263" s="29"/>
      <c r="CP263" s="29"/>
      <c r="CQ263" s="29"/>
      <c r="CR263" s="29"/>
    </row>
    <row r="264">
      <c r="A264" s="28"/>
      <c r="B264" s="29"/>
      <c r="C264" s="30"/>
      <c r="D264" s="30"/>
      <c r="E264" s="30"/>
      <c r="F264" s="30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31"/>
      <c r="R264" s="29"/>
      <c r="S264" s="29"/>
      <c r="T264" s="29"/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F264" s="31"/>
      <c r="AG264" s="29"/>
      <c r="AH264" s="29"/>
      <c r="AI264" s="29"/>
      <c r="AJ264" s="29"/>
      <c r="AK264" s="29"/>
      <c r="AL264" s="29"/>
      <c r="AM264" s="29"/>
      <c r="AN264" s="29"/>
      <c r="AO264" s="29"/>
      <c r="AP264" s="29"/>
      <c r="AQ264" s="29"/>
      <c r="AR264" s="29"/>
      <c r="AS264" s="29"/>
      <c r="AT264" s="29"/>
      <c r="AU264" s="31"/>
      <c r="AV264" s="29"/>
      <c r="AW264" s="29"/>
      <c r="AX264" s="29"/>
      <c r="AY264" s="29"/>
      <c r="AZ264" s="29"/>
      <c r="BA264" s="29"/>
      <c r="BB264" s="29"/>
      <c r="BC264" s="29"/>
      <c r="BD264" s="29"/>
      <c r="BE264" s="29"/>
      <c r="BF264" s="29"/>
      <c r="BG264" s="29"/>
      <c r="BH264" s="29"/>
      <c r="BI264" s="29"/>
      <c r="BJ264" s="31"/>
      <c r="BK264" s="29"/>
      <c r="BL264" s="29"/>
      <c r="BM264" s="29"/>
      <c r="BN264" s="29"/>
      <c r="BO264" s="29"/>
      <c r="BP264" s="29"/>
      <c r="BQ264" s="29"/>
      <c r="BR264" s="29"/>
      <c r="BS264" s="29"/>
      <c r="BT264" s="29"/>
      <c r="BU264" s="29"/>
      <c r="BV264" s="29"/>
      <c r="BW264" s="29"/>
      <c r="BX264" s="29"/>
      <c r="BY264" s="31"/>
      <c r="BZ264" s="29"/>
      <c r="CA264" s="29"/>
      <c r="CB264" s="29"/>
      <c r="CC264" s="29"/>
      <c r="CD264" s="29"/>
      <c r="CE264" s="29"/>
      <c r="CF264" s="29"/>
      <c r="CG264" s="29"/>
      <c r="CH264" s="29"/>
      <c r="CI264" s="29"/>
      <c r="CJ264" s="29"/>
      <c r="CK264" s="29"/>
      <c r="CL264" s="29"/>
      <c r="CM264" s="29"/>
      <c r="CN264" s="31"/>
      <c r="CO264" s="29"/>
      <c r="CP264" s="29"/>
      <c r="CQ264" s="29"/>
      <c r="CR264" s="29"/>
    </row>
    <row r="265">
      <c r="A265" s="28"/>
      <c r="B265" s="29"/>
      <c r="C265" s="30"/>
      <c r="D265" s="30"/>
      <c r="E265" s="30"/>
      <c r="F265" s="30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31"/>
      <c r="R265" s="29"/>
      <c r="S265" s="29"/>
      <c r="T265" s="29"/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F265" s="31"/>
      <c r="AG265" s="29"/>
      <c r="AH265" s="29"/>
      <c r="AI265" s="29"/>
      <c r="AJ265" s="29"/>
      <c r="AK265" s="29"/>
      <c r="AL265" s="29"/>
      <c r="AM265" s="29"/>
      <c r="AN265" s="29"/>
      <c r="AO265" s="29"/>
      <c r="AP265" s="29"/>
      <c r="AQ265" s="29"/>
      <c r="AR265" s="29"/>
      <c r="AS265" s="29"/>
      <c r="AT265" s="29"/>
      <c r="AU265" s="31"/>
      <c r="AV265" s="29"/>
      <c r="AW265" s="29"/>
      <c r="AX265" s="29"/>
      <c r="AY265" s="29"/>
      <c r="AZ265" s="29"/>
      <c r="BA265" s="29"/>
      <c r="BB265" s="29"/>
      <c r="BC265" s="29"/>
      <c r="BD265" s="29"/>
      <c r="BE265" s="29"/>
      <c r="BF265" s="29"/>
      <c r="BG265" s="29"/>
      <c r="BH265" s="29"/>
      <c r="BI265" s="29"/>
      <c r="BJ265" s="31"/>
      <c r="BK265" s="29"/>
      <c r="BL265" s="29"/>
      <c r="BM265" s="29"/>
      <c r="BN265" s="29"/>
      <c r="BO265" s="29"/>
      <c r="BP265" s="29"/>
      <c r="BQ265" s="29"/>
      <c r="BR265" s="29"/>
      <c r="BS265" s="29"/>
      <c r="BT265" s="29"/>
      <c r="BU265" s="29"/>
      <c r="BV265" s="29"/>
      <c r="BW265" s="29"/>
      <c r="BX265" s="29"/>
      <c r="BY265" s="31"/>
      <c r="BZ265" s="29"/>
      <c r="CA265" s="29"/>
      <c r="CB265" s="29"/>
      <c r="CC265" s="29"/>
      <c r="CD265" s="29"/>
      <c r="CE265" s="29"/>
      <c r="CF265" s="29"/>
      <c r="CG265" s="29"/>
      <c r="CH265" s="29"/>
      <c r="CI265" s="29"/>
      <c r="CJ265" s="29"/>
      <c r="CK265" s="29"/>
      <c r="CL265" s="29"/>
      <c r="CM265" s="29"/>
      <c r="CN265" s="31"/>
      <c r="CO265" s="29"/>
      <c r="CP265" s="29"/>
      <c r="CQ265" s="29"/>
      <c r="CR265" s="29"/>
    </row>
    <row r="266">
      <c r="A266" s="28"/>
      <c r="B266" s="29"/>
      <c r="C266" s="30"/>
      <c r="D266" s="30"/>
      <c r="E266" s="30"/>
      <c r="F266" s="30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31"/>
      <c r="R266" s="29"/>
      <c r="S266" s="29"/>
      <c r="T266" s="29"/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F266" s="31"/>
      <c r="AG266" s="29"/>
      <c r="AH266" s="29"/>
      <c r="AI266" s="29"/>
      <c r="AJ266" s="29"/>
      <c r="AK266" s="29"/>
      <c r="AL266" s="29"/>
      <c r="AM266" s="29"/>
      <c r="AN266" s="29"/>
      <c r="AO266" s="29"/>
      <c r="AP266" s="29"/>
      <c r="AQ266" s="29"/>
      <c r="AR266" s="29"/>
      <c r="AS266" s="29"/>
      <c r="AT266" s="29"/>
      <c r="AU266" s="31"/>
      <c r="AV266" s="29"/>
      <c r="AW266" s="29"/>
      <c r="AX266" s="29"/>
      <c r="AY266" s="29"/>
      <c r="AZ266" s="29"/>
      <c r="BA266" s="29"/>
      <c r="BB266" s="29"/>
      <c r="BC266" s="29"/>
      <c r="BD266" s="29"/>
      <c r="BE266" s="29"/>
      <c r="BF266" s="29"/>
      <c r="BG266" s="29"/>
      <c r="BH266" s="29"/>
      <c r="BI266" s="29"/>
      <c r="BJ266" s="31"/>
      <c r="BK266" s="29"/>
      <c r="BL266" s="29"/>
      <c r="BM266" s="29"/>
      <c r="BN266" s="29"/>
      <c r="BO266" s="29"/>
      <c r="BP266" s="29"/>
      <c r="BQ266" s="29"/>
      <c r="BR266" s="29"/>
      <c r="BS266" s="29"/>
      <c r="BT266" s="29"/>
      <c r="BU266" s="29"/>
      <c r="BV266" s="29"/>
      <c r="BW266" s="29"/>
      <c r="BX266" s="29"/>
      <c r="BY266" s="31"/>
      <c r="BZ266" s="29"/>
      <c r="CA266" s="29"/>
      <c r="CB266" s="29"/>
      <c r="CC266" s="29"/>
      <c r="CD266" s="29"/>
      <c r="CE266" s="29"/>
      <c r="CF266" s="29"/>
      <c r="CG266" s="29"/>
      <c r="CH266" s="29"/>
      <c r="CI266" s="29"/>
      <c r="CJ266" s="29"/>
      <c r="CK266" s="29"/>
      <c r="CL266" s="29"/>
      <c r="CM266" s="29"/>
      <c r="CN266" s="31"/>
      <c r="CO266" s="29"/>
      <c r="CP266" s="29"/>
      <c r="CQ266" s="29"/>
      <c r="CR266" s="29"/>
    </row>
    <row r="267">
      <c r="A267" s="28"/>
      <c r="B267" s="29"/>
      <c r="C267" s="30"/>
      <c r="D267" s="30"/>
      <c r="E267" s="30"/>
      <c r="F267" s="30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31"/>
      <c r="R267" s="29"/>
      <c r="S267" s="29"/>
      <c r="T267" s="29"/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F267" s="31"/>
      <c r="AG267" s="29"/>
      <c r="AH267" s="29"/>
      <c r="AI267" s="29"/>
      <c r="AJ267" s="29"/>
      <c r="AK267" s="29"/>
      <c r="AL267" s="29"/>
      <c r="AM267" s="29"/>
      <c r="AN267" s="29"/>
      <c r="AO267" s="29"/>
      <c r="AP267" s="29"/>
      <c r="AQ267" s="29"/>
      <c r="AR267" s="29"/>
      <c r="AS267" s="29"/>
      <c r="AT267" s="29"/>
      <c r="AU267" s="31"/>
      <c r="AV267" s="29"/>
      <c r="AW267" s="29"/>
      <c r="AX267" s="29"/>
      <c r="AY267" s="29"/>
      <c r="AZ267" s="29"/>
      <c r="BA267" s="29"/>
      <c r="BB267" s="29"/>
      <c r="BC267" s="29"/>
      <c r="BD267" s="29"/>
      <c r="BE267" s="29"/>
      <c r="BF267" s="29"/>
      <c r="BG267" s="29"/>
      <c r="BH267" s="29"/>
      <c r="BI267" s="29"/>
      <c r="BJ267" s="31"/>
      <c r="BK267" s="29"/>
      <c r="BL267" s="29"/>
      <c r="BM267" s="29"/>
      <c r="BN267" s="29"/>
      <c r="BO267" s="29"/>
      <c r="BP267" s="29"/>
      <c r="BQ267" s="29"/>
      <c r="BR267" s="29"/>
      <c r="BS267" s="29"/>
      <c r="BT267" s="29"/>
      <c r="BU267" s="29"/>
      <c r="BV267" s="29"/>
      <c r="BW267" s="29"/>
      <c r="BX267" s="29"/>
      <c r="BY267" s="31"/>
      <c r="BZ267" s="29"/>
      <c r="CA267" s="29"/>
      <c r="CB267" s="29"/>
      <c r="CC267" s="29"/>
      <c r="CD267" s="29"/>
      <c r="CE267" s="29"/>
      <c r="CF267" s="29"/>
      <c r="CG267" s="29"/>
      <c r="CH267" s="29"/>
      <c r="CI267" s="29"/>
      <c r="CJ267" s="29"/>
      <c r="CK267" s="29"/>
      <c r="CL267" s="29"/>
      <c r="CM267" s="29"/>
      <c r="CN267" s="31"/>
      <c r="CO267" s="29"/>
      <c r="CP267" s="29"/>
      <c r="CQ267" s="29"/>
      <c r="CR267" s="29"/>
    </row>
    <row r="268">
      <c r="A268" s="28"/>
      <c r="B268" s="29"/>
      <c r="C268" s="30"/>
      <c r="D268" s="30"/>
      <c r="E268" s="30"/>
      <c r="F268" s="30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31"/>
      <c r="R268" s="29"/>
      <c r="S268" s="29"/>
      <c r="T268" s="29"/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F268" s="31"/>
      <c r="AG268" s="29"/>
      <c r="AH268" s="29"/>
      <c r="AI268" s="29"/>
      <c r="AJ268" s="29"/>
      <c r="AK268" s="29"/>
      <c r="AL268" s="29"/>
      <c r="AM268" s="29"/>
      <c r="AN268" s="29"/>
      <c r="AO268" s="29"/>
      <c r="AP268" s="29"/>
      <c r="AQ268" s="29"/>
      <c r="AR268" s="29"/>
      <c r="AS268" s="29"/>
      <c r="AT268" s="29"/>
      <c r="AU268" s="31"/>
      <c r="AV268" s="29"/>
      <c r="AW268" s="29"/>
      <c r="AX268" s="29"/>
      <c r="AY268" s="29"/>
      <c r="AZ268" s="29"/>
      <c r="BA268" s="29"/>
      <c r="BB268" s="29"/>
      <c r="BC268" s="29"/>
      <c r="BD268" s="29"/>
      <c r="BE268" s="29"/>
      <c r="BF268" s="29"/>
      <c r="BG268" s="29"/>
      <c r="BH268" s="29"/>
      <c r="BI268" s="29"/>
      <c r="BJ268" s="31"/>
      <c r="BK268" s="29"/>
      <c r="BL268" s="29"/>
      <c r="BM268" s="29"/>
      <c r="BN268" s="29"/>
      <c r="BO268" s="29"/>
      <c r="BP268" s="29"/>
      <c r="BQ268" s="29"/>
      <c r="BR268" s="29"/>
      <c r="BS268" s="29"/>
      <c r="BT268" s="29"/>
      <c r="BU268" s="29"/>
      <c r="BV268" s="29"/>
      <c r="BW268" s="29"/>
      <c r="BX268" s="29"/>
      <c r="BY268" s="31"/>
      <c r="BZ268" s="29"/>
      <c r="CA268" s="29"/>
      <c r="CB268" s="29"/>
      <c r="CC268" s="29"/>
      <c r="CD268" s="29"/>
      <c r="CE268" s="29"/>
      <c r="CF268" s="29"/>
      <c r="CG268" s="29"/>
      <c r="CH268" s="29"/>
      <c r="CI268" s="29"/>
      <c r="CJ268" s="29"/>
      <c r="CK268" s="29"/>
      <c r="CL268" s="29"/>
      <c r="CM268" s="29"/>
      <c r="CN268" s="31"/>
      <c r="CO268" s="29"/>
      <c r="CP268" s="29"/>
      <c r="CQ268" s="29"/>
      <c r="CR268" s="29"/>
    </row>
    <row r="269">
      <c r="A269" s="28"/>
      <c r="B269" s="29"/>
      <c r="C269" s="30"/>
      <c r="D269" s="30"/>
      <c r="E269" s="30"/>
      <c r="F269" s="30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31"/>
      <c r="R269" s="29"/>
      <c r="S269" s="29"/>
      <c r="T269" s="29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F269" s="31"/>
      <c r="AG269" s="29"/>
      <c r="AH269" s="29"/>
      <c r="AI269" s="29"/>
      <c r="AJ269" s="29"/>
      <c r="AK269" s="29"/>
      <c r="AL269" s="29"/>
      <c r="AM269" s="29"/>
      <c r="AN269" s="29"/>
      <c r="AO269" s="29"/>
      <c r="AP269" s="29"/>
      <c r="AQ269" s="29"/>
      <c r="AR269" s="29"/>
      <c r="AS269" s="29"/>
      <c r="AT269" s="29"/>
      <c r="AU269" s="31"/>
      <c r="AV269" s="29"/>
      <c r="AW269" s="29"/>
      <c r="AX269" s="29"/>
      <c r="AY269" s="29"/>
      <c r="AZ269" s="29"/>
      <c r="BA269" s="29"/>
      <c r="BB269" s="29"/>
      <c r="BC269" s="29"/>
      <c r="BD269" s="29"/>
      <c r="BE269" s="29"/>
      <c r="BF269" s="29"/>
      <c r="BG269" s="29"/>
      <c r="BH269" s="29"/>
      <c r="BI269" s="29"/>
      <c r="BJ269" s="31"/>
      <c r="BK269" s="29"/>
      <c r="BL269" s="29"/>
      <c r="BM269" s="29"/>
      <c r="BN269" s="29"/>
      <c r="BO269" s="29"/>
      <c r="BP269" s="29"/>
      <c r="BQ269" s="29"/>
      <c r="BR269" s="29"/>
      <c r="BS269" s="29"/>
      <c r="BT269" s="29"/>
      <c r="BU269" s="29"/>
      <c r="BV269" s="29"/>
      <c r="BW269" s="29"/>
      <c r="BX269" s="29"/>
      <c r="BY269" s="31"/>
      <c r="BZ269" s="29"/>
      <c r="CA269" s="29"/>
      <c r="CB269" s="29"/>
      <c r="CC269" s="29"/>
      <c r="CD269" s="29"/>
      <c r="CE269" s="29"/>
      <c r="CF269" s="29"/>
      <c r="CG269" s="29"/>
      <c r="CH269" s="29"/>
      <c r="CI269" s="29"/>
      <c r="CJ269" s="29"/>
      <c r="CK269" s="29"/>
      <c r="CL269" s="29"/>
      <c r="CM269" s="29"/>
      <c r="CN269" s="31"/>
      <c r="CO269" s="29"/>
      <c r="CP269" s="29"/>
      <c r="CQ269" s="29"/>
      <c r="CR269" s="29"/>
    </row>
    <row r="270">
      <c r="A270" s="28"/>
      <c r="B270" s="29"/>
      <c r="C270" s="30"/>
      <c r="D270" s="30"/>
      <c r="E270" s="30"/>
      <c r="F270" s="30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31"/>
      <c r="R270" s="29"/>
      <c r="S270" s="29"/>
      <c r="T270" s="29"/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F270" s="31"/>
      <c r="AG270" s="29"/>
      <c r="AH270" s="29"/>
      <c r="AI270" s="29"/>
      <c r="AJ270" s="29"/>
      <c r="AK270" s="29"/>
      <c r="AL270" s="29"/>
      <c r="AM270" s="29"/>
      <c r="AN270" s="29"/>
      <c r="AO270" s="29"/>
      <c r="AP270" s="29"/>
      <c r="AQ270" s="29"/>
      <c r="AR270" s="29"/>
      <c r="AS270" s="29"/>
      <c r="AT270" s="29"/>
      <c r="AU270" s="31"/>
      <c r="AV270" s="29"/>
      <c r="AW270" s="29"/>
      <c r="AX270" s="29"/>
      <c r="AY270" s="29"/>
      <c r="AZ270" s="29"/>
      <c r="BA270" s="29"/>
      <c r="BB270" s="29"/>
      <c r="BC270" s="29"/>
      <c r="BD270" s="29"/>
      <c r="BE270" s="29"/>
      <c r="BF270" s="29"/>
      <c r="BG270" s="29"/>
      <c r="BH270" s="29"/>
      <c r="BI270" s="29"/>
      <c r="BJ270" s="31"/>
      <c r="BK270" s="29"/>
      <c r="BL270" s="29"/>
      <c r="BM270" s="29"/>
      <c r="BN270" s="29"/>
      <c r="BO270" s="29"/>
      <c r="BP270" s="29"/>
      <c r="BQ270" s="29"/>
      <c r="BR270" s="29"/>
      <c r="BS270" s="29"/>
      <c r="BT270" s="29"/>
      <c r="BU270" s="29"/>
      <c r="BV270" s="29"/>
      <c r="BW270" s="29"/>
      <c r="BX270" s="29"/>
      <c r="BY270" s="31"/>
      <c r="BZ270" s="29"/>
      <c r="CA270" s="29"/>
      <c r="CB270" s="29"/>
      <c r="CC270" s="29"/>
      <c r="CD270" s="29"/>
      <c r="CE270" s="29"/>
      <c r="CF270" s="29"/>
      <c r="CG270" s="29"/>
      <c r="CH270" s="29"/>
      <c r="CI270" s="29"/>
      <c r="CJ270" s="29"/>
      <c r="CK270" s="29"/>
      <c r="CL270" s="29"/>
      <c r="CM270" s="29"/>
      <c r="CN270" s="31"/>
      <c r="CO270" s="29"/>
      <c r="CP270" s="29"/>
      <c r="CQ270" s="29"/>
      <c r="CR270" s="29"/>
    </row>
    <row r="271">
      <c r="A271" s="28"/>
      <c r="B271" s="29"/>
      <c r="C271" s="30"/>
      <c r="D271" s="30"/>
      <c r="E271" s="30"/>
      <c r="F271" s="30"/>
      <c r="G271" s="29"/>
      <c r="H271" s="29"/>
      <c r="I271" s="29"/>
      <c r="J271" s="29"/>
      <c r="K271" s="29"/>
      <c r="L271" s="29"/>
      <c r="M271" s="29"/>
      <c r="N271" s="29"/>
      <c r="O271" s="29"/>
      <c r="P271" s="29"/>
      <c r="Q271" s="31"/>
      <c r="R271" s="29"/>
      <c r="S271" s="29"/>
      <c r="T271" s="29"/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F271" s="31"/>
      <c r="AG271" s="29"/>
      <c r="AH271" s="29"/>
      <c r="AI271" s="29"/>
      <c r="AJ271" s="29"/>
      <c r="AK271" s="29"/>
      <c r="AL271" s="29"/>
      <c r="AM271" s="29"/>
      <c r="AN271" s="29"/>
      <c r="AO271" s="29"/>
      <c r="AP271" s="29"/>
      <c r="AQ271" s="29"/>
      <c r="AR271" s="29"/>
      <c r="AS271" s="29"/>
      <c r="AT271" s="29"/>
      <c r="AU271" s="31"/>
      <c r="AV271" s="29"/>
      <c r="AW271" s="29"/>
      <c r="AX271" s="29"/>
      <c r="AY271" s="29"/>
      <c r="AZ271" s="29"/>
      <c r="BA271" s="29"/>
      <c r="BB271" s="29"/>
      <c r="BC271" s="29"/>
      <c r="BD271" s="29"/>
      <c r="BE271" s="29"/>
      <c r="BF271" s="29"/>
      <c r="BG271" s="29"/>
      <c r="BH271" s="29"/>
      <c r="BI271" s="29"/>
      <c r="BJ271" s="31"/>
      <c r="BK271" s="29"/>
      <c r="BL271" s="29"/>
      <c r="BM271" s="29"/>
      <c r="BN271" s="29"/>
      <c r="BO271" s="29"/>
      <c r="BP271" s="29"/>
      <c r="BQ271" s="29"/>
      <c r="BR271" s="29"/>
      <c r="BS271" s="29"/>
      <c r="BT271" s="29"/>
      <c r="BU271" s="29"/>
      <c r="BV271" s="29"/>
      <c r="BW271" s="29"/>
      <c r="BX271" s="29"/>
      <c r="BY271" s="31"/>
      <c r="BZ271" s="29"/>
      <c r="CA271" s="29"/>
      <c r="CB271" s="29"/>
      <c r="CC271" s="29"/>
      <c r="CD271" s="29"/>
      <c r="CE271" s="29"/>
      <c r="CF271" s="29"/>
      <c r="CG271" s="29"/>
      <c r="CH271" s="29"/>
      <c r="CI271" s="29"/>
      <c r="CJ271" s="29"/>
      <c r="CK271" s="29"/>
      <c r="CL271" s="29"/>
      <c r="CM271" s="29"/>
      <c r="CN271" s="31"/>
      <c r="CO271" s="29"/>
      <c r="CP271" s="29"/>
      <c r="CQ271" s="29"/>
      <c r="CR271" s="29"/>
    </row>
    <row r="272">
      <c r="A272" s="28"/>
      <c r="B272" s="29"/>
      <c r="C272" s="30"/>
      <c r="D272" s="30"/>
      <c r="E272" s="30"/>
      <c r="F272" s="30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31"/>
      <c r="R272" s="29"/>
      <c r="S272" s="29"/>
      <c r="T272" s="29"/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F272" s="31"/>
      <c r="AG272" s="29"/>
      <c r="AH272" s="29"/>
      <c r="AI272" s="29"/>
      <c r="AJ272" s="29"/>
      <c r="AK272" s="29"/>
      <c r="AL272" s="29"/>
      <c r="AM272" s="29"/>
      <c r="AN272" s="29"/>
      <c r="AO272" s="29"/>
      <c r="AP272" s="29"/>
      <c r="AQ272" s="29"/>
      <c r="AR272" s="29"/>
      <c r="AS272" s="29"/>
      <c r="AT272" s="29"/>
      <c r="AU272" s="31"/>
      <c r="AV272" s="29"/>
      <c r="AW272" s="29"/>
      <c r="AX272" s="29"/>
      <c r="AY272" s="29"/>
      <c r="AZ272" s="29"/>
      <c r="BA272" s="29"/>
      <c r="BB272" s="29"/>
      <c r="BC272" s="29"/>
      <c r="BD272" s="29"/>
      <c r="BE272" s="29"/>
      <c r="BF272" s="29"/>
      <c r="BG272" s="29"/>
      <c r="BH272" s="29"/>
      <c r="BI272" s="29"/>
      <c r="BJ272" s="31"/>
      <c r="BK272" s="29"/>
      <c r="BL272" s="29"/>
      <c r="BM272" s="29"/>
      <c r="BN272" s="29"/>
      <c r="BO272" s="29"/>
      <c r="BP272" s="29"/>
      <c r="BQ272" s="29"/>
      <c r="BR272" s="29"/>
      <c r="BS272" s="29"/>
      <c r="BT272" s="29"/>
      <c r="BU272" s="29"/>
      <c r="BV272" s="29"/>
      <c r="BW272" s="29"/>
      <c r="BX272" s="29"/>
      <c r="BY272" s="31"/>
      <c r="BZ272" s="29"/>
      <c r="CA272" s="29"/>
      <c r="CB272" s="29"/>
      <c r="CC272" s="29"/>
      <c r="CD272" s="29"/>
      <c r="CE272" s="29"/>
      <c r="CF272" s="29"/>
      <c r="CG272" s="29"/>
      <c r="CH272" s="29"/>
      <c r="CI272" s="29"/>
      <c r="CJ272" s="29"/>
      <c r="CK272" s="29"/>
      <c r="CL272" s="29"/>
      <c r="CM272" s="29"/>
      <c r="CN272" s="31"/>
      <c r="CO272" s="29"/>
      <c r="CP272" s="29"/>
      <c r="CQ272" s="29"/>
      <c r="CR272" s="29"/>
    </row>
    <row r="273">
      <c r="A273" s="28"/>
      <c r="B273" s="29"/>
      <c r="C273" s="30"/>
      <c r="D273" s="30"/>
      <c r="E273" s="30"/>
      <c r="F273" s="30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31"/>
      <c r="R273" s="29"/>
      <c r="S273" s="29"/>
      <c r="T273" s="29"/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F273" s="31"/>
      <c r="AG273" s="29"/>
      <c r="AH273" s="29"/>
      <c r="AI273" s="29"/>
      <c r="AJ273" s="29"/>
      <c r="AK273" s="29"/>
      <c r="AL273" s="29"/>
      <c r="AM273" s="29"/>
      <c r="AN273" s="29"/>
      <c r="AO273" s="29"/>
      <c r="AP273" s="29"/>
      <c r="AQ273" s="29"/>
      <c r="AR273" s="29"/>
      <c r="AS273" s="29"/>
      <c r="AT273" s="29"/>
      <c r="AU273" s="31"/>
      <c r="AV273" s="29"/>
      <c r="AW273" s="29"/>
      <c r="AX273" s="29"/>
      <c r="AY273" s="29"/>
      <c r="AZ273" s="29"/>
      <c r="BA273" s="29"/>
      <c r="BB273" s="29"/>
      <c r="BC273" s="29"/>
      <c r="BD273" s="29"/>
      <c r="BE273" s="29"/>
      <c r="BF273" s="29"/>
      <c r="BG273" s="29"/>
      <c r="BH273" s="29"/>
      <c r="BI273" s="29"/>
      <c r="BJ273" s="31"/>
      <c r="BK273" s="29"/>
      <c r="BL273" s="29"/>
      <c r="BM273" s="29"/>
      <c r="BN273" s="29"/>
      <c r="BO273" s="29"/>
      <c r="BP273" s="29"/>
      <c r="BQ273" s="29"/>
      <c r="BR273" s="29"/>
      <c r="BS273" s="29"/>
      <c r="BT273" s="29"/>
      <c r="BU273" s="29"/>
      <c r="BV273" s="29"/>
      <c r="BW273" s="29"/>
      <c r="BX273" s="29"/>
      <c r="BY273" s="31"/>
      <c r="BZ273" s="29"/>
      <c r="CA273" s="29"/>
      <c r="CB273" s="29"/>
      <c r="CC273" s="29"/>
      <c r="CD273" s="29"/>
      <c r="CE273" s="29"/>
      <c r="CF273" s="29"/>
      <c r="CG273" s="29"/>
      <c r="CH273" s="29"/>
      <c r="CI273" s="29"/>
      <c r="CJ273" s="29"/>
      <c r="CK273" s="29"/>
      <c r="CL273" s="29"/>
      <c r="CM273" s="29"/>
      <c r="CN273" s="31"/>
      <c r="CO273" s="29"/>
      <c r="CP273" s="29"/>
      <c r="CQ273" s="29"/>
      <c r="CR273" s="29"/>
    </row>
    <row r="274">
      <c r="A274" s="28"/>
      <c r="B274" s="29"/>
      <c r="C274" s="30"/>
      <c r="D274" s="30"/>
      <c r="E274" s="30"/>
      <c r="F274" s="30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31"/>
      <c r="R274" s="29"/>
      <c r="S274" s="29"/>
      <c r="T274" s="29"/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F274" s="31"/>
      <c r="AG274" s="29"/>
      <c r="AH274" s="29"/>
      <c r="AI274" s="29"/>
      <c r="AJ274" s="29"/>
      <c r="AK274" s="29"/>
      <c r="AL274" s="29"/>
      <c r="AM274" s="29"/>
      <c r="AN274" s="29"/>
      <c r="AO274" s="29"/>
      <c r="AP274" s="29"/>
      <c r="AQ274" s="29"/>
      <c r="AR274" s="29"/>
      <c r="AS274" s="29"/>
      <c r="AT274" s="29"/>
      <c r="AU274" s="31"/>
      <c r="AV274" s="29"/>
      <c r="AW274" s="29"/>
      <c r="AX274" s="29"/>
      <c r="AY274" s="29"/>
      <c r="AZ274" s="29"/>
      <c r="BA274" s="29"/>
      <c r="BB274" s="29"/>
      <c r="BC274" s="29"/>
      <c r="BD274" s="29"/>
      <c r="BE274" s="29"/>
      <c r="BF274" s="29"/>
      <c r="BG274" s="29"/>
      <c r="BH274" s="29"/>
      <c r="BI274" s="29"/>
      <c r="BJ274" s="31"/>
      <c r="BK274" s="29"/>
      <c r="BL274" s="29"/>
      <c r="BM274" s="29"/>
      <c r="BN274" s="29"/>
      <c r="BO274" s="29"/>
      <c r="BP274" s="29"/>
      <c r="BQ274" s="29"/>
      <c r="BR274" s="29"/>
      <c r="BS274" s="29"/>
      <c r="BT274" s="29"/>
      <c r="BU274" s="29"/>
      <c r="BV274" s="29"/>
      <c r="BW274" s="29"/>
      <c r="BX274" s="29"/>
      <c r="BY274" s="31"/>
      <c r="BZ274" s="29"/>
      <c r="CA274" s="29"/>
      <c r="CB274" s="29"/>
      <c r="CC274" s="29"/>
      <c r="CD274" s="29"/>
      <c r="CE274" s="29"/>
      <c r="CF274" s="29"/>
      <c r="CG274" s="29"/>
      <c r="CH274" s="29"/>
      <c r="CI274" s="29"/>
      <c r="CJ274" s="29"/>
      <c r="CK274" s="29"/>
      <c r="CL274" s="29"/>
      <c r="CM274" s="29"/>
      <c r="CN274" s="31"/>
      <c r="CO274" s="29"/>
      <c r="CP274" s="29"/>
      <c r="CQ274" s="29"/>
      <c r="CR274" s="29"/>
    </row>
    <row r="275">
      <c r="A275" s="28"/>
      <c r="B275" s="29"/>
      <c r="C275" s="30"/>
      <c r="D275" s="30"/>
      <c r="E275" s="30"/>
      <c r="F275" s="30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31"/>
      <c r="R275" s="29"/>
      <c r="S275" s="29"/>
      <c r="T275" s="29"/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F275" s="31"/>
      <c r="AG275" s="29"/>
      <c r="AH275" s="29"/>
      <c r="AI275" s="29"/>
      <c r="AJ275" s="29"/>
      <c r="AK275" s="29"/>
      <c r="AL275" s="29"/>
      <c r="AM275" s="29"/>
      <c r="AN275" s="29"/>
      <c r="AO275" s="29"/>
      <c r="AP275" s="29"/>
      <c r="AQ275" s="29"/>
      <c r="AR275" s="29"/>
      <c r="AS275" s="29"/>
      <c r="AT275" s="29"/>
      <c r="AU275" s="31"/>
      <c r="AV275" s="29"/>
      <c r="AW275" s="29"/>
      <c r="AX275" s="29"/>
      <c r="AY275" s="29"/>
      <c r="AZ275" s="29"/>
      <c r="BA275" s="29"/>
      <c r="BB275" s="29"/>
      <c r="BC275" s="29"/>
      <c r="BD275" s="29"/>
      <c r="BE275" s="29"/>
      <c r="BF275" s="29"/>
      <c r="BG275" s="29"/>
      <c r="BH275" s="29"/>
      <c r="BI275" s="29"/>
      <c r="BJ275" s="31"/>
      <c r="BK275" s="29"/>
      <c r="BL275" s="29"/>
      <c r="BM275" s="29"/>
      <c r="BN275" s="29"/>
      <c r="BO275" s="29"/>
      <c r="BP275" s="29"/>
      <c r="BQ275" s="29"/>
      <c r="BR275" s="29"/>
      <c r="BS275" s="29"/>
      <c r="BT275" s="29"/>
      <c r="BU275" s="29"/>
      <c r="BV275" s="29"/>
      <c r="BW275" s="29"/>
      <c r="BX275" s="29"/>
      <c r="BY275" s="31"/>
      <c r="BZ275" s="29"/>
      <c r="CA275" s="29"/>
      <c r="CB275" s="29"/>
      <c r="CC275" s="29"/>
      <c r="CD275" s="29"/>
      <c r="CE275" s="29"/>
      <c r="CF275" s="29"/>
      <c r="CG275" s="29"/>
      <c r="CH275" s="29"/>
      <c r="CI275" s="29"/>
      <c r="CJ275" s="29"/>
      <c r="CK275" s="29"/>
      <c r="CL275" s="29"/>
      <c r="CM275" s="29"/>
      <c r="CN275" s="31"/>
      <c r="CO275" s="29"/>
      <c r="CP275" s="29"/>
      <c r="CQ275" s="29"/>
      <c r="CR275" s="29"/>
    </row>
    <row r="276">
      <c r="A276" s="28"/>
      <c r="B276" s="29"/>
      <c r="C276" s="30"/>
      <c r="D276" s="30"/>
      <c r="E276" s="30"/>
      <c r="F276" s="30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31"/>
      <c r="R276" s="29"/>
      <c r="S276" s="29"/>
      <c r="T276" s="29"/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F276" s="31"/>
      <c r="AG276" s="29"/>
      <c r="AH276" s="29"/>
      <c r="AI276" s="29"/>
      <c r="AJ276" s="29"/>
      <c r="AK276" s="29"/>
      <c r="AL276" s="29"/>
      <c r="AM276" s="29"/>
      <c r="AN276" s="29"/>
      <c r="AO276" s="29"/>
      <c r="AP276" s="29"/>
      <c r="AQ276" s="29"/>
      <c r="AR276" s="29"/>
      <c r="AS276" s="29"/>
      <c r="AT276" s="29"/>
      <c r="AU276" s="31"/>
      <c r="AV276" s="29"/>
      <c r="AW276" s="29"/>
      <c r="AX276" s="29"/>
      <c r="AY276" s="29"/>
      <c r="AZ276" s="29"/>
      <c r="BA276" s="29"/>
      <c r="BB276" s="29"/>
      <c r="BC276" s="29"/>
      <c r="BD276" s="29"/>
      <c r="BE276" s="29"/>
      <c r="BF276" s="29"/>
      <c r="BG276" s="29"/>
      <c r="BH276" s="29"/>
      <c r="BI276" s="29"/>
      <c r="BJ276" s="31"/>
      <c r="BK276" s="29"/>
      <c r="BL276" s="29"/>
      <c r="BM276" s="29"/>
      <c r="BN276" s="29"/>
      <c r="BO276" s="29"/>
      <c r="BP276" s="29"/>
      <c r="BQ276" s="29"/>
      <c r="BR276" s="29"/>
      <c r="BS276" s="29"/>
      <c r="BT276" s="29"/>
      <c r="BU276" s="29"/>
      <c r="BV276" s="29"/>
      <c r="BW276" s="29"/>
      <c r="BX276" s="29"/>
      <c r="BY276" s="31"/>
      <c r="BZ276" s="29"/>
      <c r="CA276" s="29"/>
      <c r="CB276" s="29"/>
      <c r="CC276" s="29"/>
      <c r="CD276" s="29"/>
      <c r="CE276" s="29"/>
      <c r="CF276" s="29"/>
      <c r="CG276" s="29"/>
      <c r="CH276" s="29"/>
      <c r="CI276" s="29"/>
      <c r="CJ276" s="29"/>
      <c r="CK276" s="29"/>
      <c r="CL276" s="29"/>
      <c r="CM276" s="29"/>
      <c r="CN276" s="31"/>
      <c r="CO276" s="29"/>
      <c r="CP276" s="29"/>
      <c r="CQ276" s="29"/>
      <c r="CR276" s="29"/>
    </row>
    <row r="277">
      <c r="A277" s="28"/>
      <c r="B277" s="29"/>
      <c r="C277" s="30"/>
      <c r="D277" s="30"/>
      <c r="E277" s="30"/>
      <c r="F277" s="30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31"/>
      <c r="R277" s="29"/>
      <c r="S277" s="29"/>
      <c r="T277" s="29"/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F277" s="31"/>
      <c r="AG277" s="29"/>
      <c r="AH277" s="29"/>
      <c r="AI277" s="29"/>
      <c r="AJ277" s="29"/>
      <c r="AK277" s="29"/>
      <c r="AL277" s="29"/>
      <c r="AM277" s="29"/>
      <c r="AN277" s="29"/>
      <c r="AO277" s="29"/>
      <c r="AP277" s="29"/>
      <c r="AQ277" s="29"/>
      <c r="AR277" s="29"/>
      <c r="AS277" s="29"/>
      <c r="AT277" s="29"/>
      <c r="AU277" s="31"/>
      <c r="AV277" s="29"/>
      <c r="AW277" s="29"/>
      <c r="AX277" s="29"/>
      <c r="AY277" s="29"/>
      <c r="AZ277" s="29"/>
      <c r="BA277" s="29"/>
      <c r="BB277" s="29"/>
      <c r="BC277" s="29"/>
      <c r="BD277" s="29"/>
      <c r="BE277" s="29"/>
      <c r="BF277" s="29"/>
      <c r="BG277" s="29"/>
      <c r="BH277" s="29"/>
      <c r="BI277" s="29"/>
      <c r="BJ277" s="31"/>
      <c r="BK277" s="29"/>
      <c r="BL277" s="29"/>
      <c r="BM277" s="29"/>
      <c r="BN277" s="29"/>
      <c r="BO277" s="29"/>
      <c r="BP277" s="29"/>
      <c r="BQ277" s="29"/>
      <c r="BR277" s="29"/>
      <c r="BS277" s="29"/>
      <c r="BT277" s="29"/>
      <c r="BU277" s="29"/>
      <c r="BV277" s="29"/>
      <c r="BW277" s="29"/>
      <c r="BX277" s="29"/>
      <c r="BY277" s="31"/>
      <c r="BZ277" s="29"/>
      <c r="CA277" s="29"/>
      <c r="CB277" s="29"/>
      <c r="CC277" s="29"/>
      <c r="CD277" s="29"/>
      <c r="CE277" s="29"/>
      <c r="CF277" s="29"/>
      <c r="CG277" s="29"/>
      <c r="CH277" s="29"/>
      <c r="CI277" s="29"/>
      <c r="CJ277" s="29"/>
      <c r="CK277" s="29"/>
      <c r="CL277" s="29"/>
      <c r="CM277" s="29"/>
      <c r="CN277" s="31"/>
      <c r="CO277" s="29"/>
      <c r="CP277" s="29"/>
      <c r="CQ277" s="29"/>
      <c r="CR277" s="29"/>
    </row>
    <row r="278">
      <c r="A278" s="28"/>
      <c r="B278" s="29"/>
      <c r="C278" s="30"/>
      <c r="D278" s="30"/>
      <c r="E278" s="30"/>
      <c r="F278" s="30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31"/>
      <c r="R278" s="29"/>
      <c r="S278" s="29"/>
      <c r="T278" s="29"/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F278" s="31"/>
      <c r="AG278" s="29"/>
      <c r="AH278" s="29"/>
      <c r="AI278" s="29"/>
      <c r="AJ278" s="29"/>
      <c r="AK278" s="29"/>
      <c r="AL278" s="29"/>
      <c r="AM278" s="29"/>
      <c r="AN278" s="29"/>
      <c r="AO278" s="29"/>
      <c r="AP278" s="29"/>
      <c r="AQ278" s="29"/>
      <c r="AR278" s="29"/>
      <c r="AS278" s="29"/>
      <c r="AT278" s="29"/>
      <c r="AU278" s="31"/>
      <c r="AV278" s="29"/>
      <c r="AW278" s="29"/>
      <c r="AX278" s="29"/>
      <c r="AY278" s="29"/>
      <c r="AZ278" s="29"/>
      <c r="BA278" s="29"/>
      <c r="BB278" s="29"/>
      <c r="BC278" s="29"/>
      <c r="BD278" s="29"/>
      <c r="BE278" s="29"/>
      <c r="BF278" s="29"/>
      <c r="BG278" s="29"/>
      <c r="BH278" s="29"/>
      <c r="BI278" s="29"/>
      <c r="BJ278" s="31"/>
      <c r="BK278" s="29"/>
      <c r="BL278" s="29"/>
      <c r="BM278" s="29"/>
      <c r="BN278" s="29"/>
      <c r="BO278" s="29"/>
      <c r="BP278" s="29"/>
      <c r="BQ278" s="29"/>
      <c r="BR278" s="29"/>
      <c r="BS278" s="29"/>
      <c r="BT278" s="29"/>
      <c r="BU278" s="29"/>
      <c r="BV278" s="29"/>
      <c r="BW278" s="29"/>
      <c r="BX278" s="29"/>
      <c r="BY278" s="31"/>
      <c r="BZ278" s="29"/>
      <c r="CA278" s="29"/>
      <c r="CB278" s="29"/>
      <c r="CC278" s="29"/>
      <c r="CD278" s="29"/>
      <c r="CE278" s="29"/>
      <c r="CF278" s="29"/>
      <c r="CG278" s="29"/>
      <c r="CH278" s="29"/>
      <c r="CI278" s="29"/>
      <c r="CJ278" s="29"/>
      <c r="CK278" s="29"/>
      <c r="CL278" s="29"/>
      <c r="CM278" s="29"/>
      <c r="CN278" s="31"/>
      <c r="CO278" s="29"/>
      <c r="CP278" s="29"/>
      <c r="CQ278" s="29"/>
      <c r="CR278" s="29"/>
    </row>
    <row r="279">
      <c r="A279" s="28"/>
      <c r="B279" s="29"/>
      <c r="C279" s="30"/>
      <c r="D279" s="30"/>
      <c r="E279" s="30"/>
      <c r="F279" s="30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31"/>
      <c r="R279" s="29"/>
      <c r="S279" s="29"/>
      <c r="T279" s="29"/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F279" s="31"/>
      <c r="AG279" s="29"/>
      <c r="AH279" s="29"/>
      <c r="AI279" s="29"/>
      <c r="AJ279" s="29"/>
      <c r="AK279" s="29"/>
      <c r="AL279" s="29"/>
      <c r="AM279" s="29"/>
      <c r="AN279" s="29"/>
      <c r="AO279" s="29"/>
      <c r="AP279" s="29"/>
      <c r="AQ279" s="29"/>
      <c r="AR279" s="29"/>
      <c r="AS279" s="29"/>
      <c r="AT279" s="29"/>
      <c r="AU279" s="31"/>
      <c r="AV279" s="29"/>
      <c r="AW279" s="29"/>
      <c r="AX279" s="29"/>
      <c r="AY279" s="29"/>
      <c r="AZ279" s="29"/>
      <c r="BA279" s="29"/>
      <c r="BB279" s="29"/>
      <c r="BC279" s="29"/>
      <c r="BD279" s="29"/>
      <c r="BE279" s="29"/>
      <c r="BF279" s="29"/>
      <c r="BG279" s="29"/>
      <c r="BH279" s="29"/>
      <c r="BI279" s="29"/>
      <c r="BJ279" s="31"/>
      <c r="BK279" s="29"/>
      <c r="BL279" s="29"/>
      <c r="BM279" s="29"/>
      <c r="BN279" s="29"/>
      <c r="BO279" s="29"/>
      <c r="BP279" s="29"/>
      <c r="BQ279" s="29"/>
      <c r="BR279" s="29"/>
      <c r="BS279" s="29"/>
      <c r="BT279" s="29"/>
      <c r="BU279" s="29"/>
      <c r="BV279" s="29"/>
      <c r="BW279" s="29"/>
      <c r="BX279" s="29"/>
      <c r="BY279" s="31"/>
      <c r="BZ279" s="29"/>
      <c r="CA279" s="29"/>
      <c r="CB279" s="29"/>
      <c r="CC279" s="29"/>
      <c r="CD279" s="29"/>
      <c r="CE279" s="29"/>
      <c r="CF279" s="29"/>
      <c r="CG279" s="29"/>
      <c r="CH279" s="29"/>
      <c r="CI279" s="29"/>
      <c r="CJ279" s="29"/>
      <c r="CK279" s="29"/>
      <c r="CL279" s="29"/>
      <c r="CM279" s="29"/>
      <c r="CN279" s="31"/>
      <c r="CO279" s="29"/>
      <c r="CP279" s="29"/>
      <c r="CQ279" s="29"/>
      <c r="CR279" s="29"/>
    </row>
    <row r="280">
      <c r="A280" s="28"/>
      <c r="B280" s="29"/>
      <c r="C280" s="30"/>
      <c r="D280" s="30"/>
      <c r="E280" s="30"/>
      <c r="F280" s="30"/>
      <c r="G280" s="29"/>
      <c r="H280" s="29"/>
      <c r="I280" s="29"/>
      <c r="J280" s="29"/>
      <c r="K280" s="29"/>
      <c r="L280" s="29"/>
      <c r="M280" s="29"/>
      <c r="N280" s="29"/>
      <c r="O280" s="29"/>
      <c r="P280" s="29"/>
      <c r="Q280" s="31"/>
      <c r="R280" s="29"/>
      <c r="S280" s="29"/>
      <c r="T280" s="29"/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F280" s="31"/>
      <c r="AG280" s="29"/>
      <c r="AH280" s="29"/>
      <c r="AI280" s="29"/>
      <c r="AJ280" s="29"/>
      <c r="AK280" s="29"/>
      <c r="AL280" s="29"/>
      <c r="AM280" s="29"/>
      <c r="AN280" s="29"/>
      <c r="AO280" s="29"/>
      <c r="AP280" s="29"/>
      <c r="AQ280" s="29"/>
      <c r="AR280" s="29"/>
      <c r="AS280" s="29"/>
      <c r="AT280" s="29"/>
      <c r="AU280" s="31"/>
      <c r="AV280" s="29"/>
      <c r="AW280" s="29"/>
      <c r="AX280" s="29"/>
      <c r="AY280" s="29"/>
      <c r="AZ280" s="29"/>
      <c r="BA280" s="29"/>
      <c r="BB280" s="29"/>
      <c r="BC280" s="29"/>
      <c r="BD280" s="29"/>
      <c r="BE280" s="29"/>
      <c r="BF280" s="29"/>
      <c r="BG280" s="29"/>
      <c r="BH280" s="29"/>
      <c r="BI280" s="29"/>
      <c r="BJ280" s="31"/>
      <c r="BK280" s="29"/>
      <c r="BL280" s="29"/>
      <c r="BM280" s="29"/>
      <c r="BN280" s="29"/>
      <c r="BO280" s="29"/>
      <c r="BP280" s="29"/>
      <c r="BQ280" s="29"/>
      <c r="BR280" s="29"/>
      <c r="BS280" s="29"/>
      <c r="BT280" s="29"/>
      <c r="BU280" s="29"/>
      <c r="BV280" s="29"/>
      <c r="BW280" s="29"/>
      <c r="BX280" s="29"/>
      <c r="BY280" s="31"/>
      <c r="BZ280" s="29"/>
      <c r="CA280" s="29"/>
      <c r="CB280" s="29"/>
      <c r="CC280" s="29"/>
      <c r="CD280" s="29"/>
      <c r="CE280" s="29"/>
      <c r="CF280" s="29"/>
      <c r="CG280" s="29"/>
      <c r="CH280" s="29"/>
      <c r="CI280" s="29"/>
      <c r="CJ280" s="29"/>
      <c r="CK280" s="29"/>
      <c r="CL280" s="29"/>
      <c r="CM280" s="29"/>
      <c r="CN280" s="31"/>
      <c r="CO280" s="29"/>
      <c r="CP280" s="29"/>
      <c r="CQ280" s="29"/>
      <c r="CR280" s="29"/>
    </row>
    <row r="281">
      <c r="A281" s="28"/>
      <c r="B281" s="29"/>
      <c r="C281" s="30"/>
      <c r="D281" s="30"/>
      <c r="E281" s="30"/>
      <c r="F281" s="30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31"/>
      <c r="R281" s="29"/>
      <c r="S281" s="29"/>
      <c r="T281" s="29"/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F281" s="31"/>
      <c r="AG281" s="29"/>
      <c r="AH281" s="29"/>
      <c r="AI281" s="29"/>
      <c r="AJ281" s="29"/>
      <c r="AK281" s="29"/>
      <c r="AL281" s="29"/>
      <c r="AM281" s="29"/>
      <c r="AN281" s="29"/>
      <c r="AO281" s="29"/>
      <c r="AP281" s="29"/>
      <c r="AQ281" s="29"/>
      <c r="AR281" s="29"/>
      <c r="AS281" s="29"/>
      <c r="AT281" s="29"/>
      <c r="AU281" s="31"/>
      <c r="AV281" s="29"/>
      <c r="AW281" s="29"/>
      <c r="AX281" s="29"/>
      <c r="AY281" s="29"/>
      <c r="AZ281" s="29"/>
      <c r="BA281" s="29"/>
      <c r="BB281" s="29"/>
      <c r="BC281" s="29"/>
      <c r="BD281" s="29"/>
      <c r="BE281" s="29"/>
      <c r="BF281" s="29"/>
      <c r="BG281" s="29"/>
      <c r="BH281" s="29"/>
      <c r="BI281" s="29"/>
      <c r="BJ281" s="31"/>
      <c r="BK281" s="29"/>
      <c r="BL281" s="29"/>
      <c r="BM281" s="29"/>
      <c r="BN281" s="29"/>
      <c r="BO281" s="29"/>
      <c r="BP281" s="29"/>
      <c r="BQ281" s="29"/>
      <c r="BR281" s="29"/>
      <c r="BS281" s="29"/>
      <c r="BT281" s="29"/>
      <c r="BU281" s="29"/>
      <c r="BV281" s="29"/>
      <c r="BW281" s="29"/>
      <c r="BX281" s="29"/>
      <c r="BY281" s="31"/>
      <c r="BZ281" s="29"/>
      <c r="CA281" s="29"/>
      <c r="CB281" s="29"/>
      <c r="CC281" s="29"/>
      <c r="CD281" s="29"/>
      <c r="CE281" s="29"/>
      <c r="CF281" s="29"/>
      <c r="CG281" s="29"/>
      <c r="CH281" s="29"/>
      <c r="CI281" s="29"/>
      <c r="CJ281" s="29"/>
      <c r="CK281" s="29"/>
      <c r="CL281" s="29"/>
      <c r="CM281" s="29"/>
      <c r="CN281" s="31"/>
      <c r="CO281" s="29"/>
      <c r="CP281" s="29"/>
      <c r="CQ281" s="29"/>
      <c r="CR281" s="29"/>
    </row>
    <row r="282">
      <c r="A282" s="28"/>
      <c r="B282" s="29"/>
      <c r="C282" s="30"/>
      <c r="D282" s="30"/>
      <c r="E282" s="30"/>
      <c r="F282" s="30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31"/>
      <c r="R282" s="29"/>
      <c r="S282" s="29"/>
      <c r="T282" s="29"/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F282" s="31"/>
      <c r="AG282" s="29"/>
      <c r="AH282" s="29"/>
      <c r="AI282" s="29"/>
      <c r="AJ282" s="29"/>
      <c r="AK282" s="29"/>
      <c r="AL282" s="29"/>
      <c r="AM282" s="29"/>
      <c r="AN282" s="29"/>
      <c r="AO282" s="29"/>
      <c r="AP282" s="29"/>
      <c r="AQ282" s="29"/>
      <c r="AR282" s="29"/>
      <c r="AS282" s="29"/>
      <c r="AT282" s="29"/>
      <c r="AU282" s="31"/>
      <c r="AV282" s="29"/>
      <c r="AW282" s="29"/>
      <c r="AX282" s="29"/>
      <c r="AY282" s="29"/>
      <c r="AZ282" s="29"/>
      <c r="BA282" s="29"/>
      <c r="BB282" s="29"/>
      <c r="BC282" s="29"/>
      <c r="BD282" s="29"/>
      <c r="BE282" s="29"/>
      <c r="BF282" s="29"/>
      <c r="BG282" s="29"/>
      <c r="BH282" s="29"/>
      <c r="BI282" s="29"/>
      <c r="BJ282" s="31"/>
      <c r="BK282" s="29"/>
      <c r="BL282" s="29"/>
      <c r="BM282" s="29"/>
      <c r="BN282" s="29"/>
      <c r="BO282" s="29"/>
      <c r="BP282" s="29"/>
      <c r="BQ282" s="29"/>
      <c r="BR282" s="29"/>
      <c r="BS282" s="29"/>
      <c r="BT282" s="29"/>
      <c r="BU282" s="29"/>
      <c r="BV282" s="29"/>
      <c r="BW282" s="29"/>
      <c r="BX282" s="29"/>
      <c r="BY282" s="31"/>
      <c r="BZ282" s="29"/>
      <c r="CA282" s="29"/>
      <c r="CB282" s="29"/>
      <c r="CC282" s="29"/>
      <c r="CD282" s="29"/>
      <c r="CE282" s="29"/>
      <c r="CF282" s="29"/>
      <c r="CG282" s="29"/>
      <c r="CH282" s="29"/>
      <c r="CI282" s="29"/>
      <c r="CJ282" s="29"/>
      <c r="CK282" s="29"/>
      <c r="CL282" s="29"/>
      <c r="CM282" s="29"/>
      <c r="CN282" s="31"/>
      <c r="CO282" s="29"/>
      <c r="CP282" s="29"/>
      <c r="CQ282" s="29"/>
      <c r="CR282" s="29"/>
    </row>
    <row r="283">
      <c r="A283" s="28"/>
      <c r="B283" s="29"/>
      <c r="C283" s="30"/>
      <c r="D283" s="30"/>
      <c r="E283" s="30"/>
      <c r="F283" s="30"/>
      <c r="G283" s="29"/>
      <c r="H283" s="29"/>
      <c r="I283" s="29"/>
      <c r="J283" s="29"/>
      <c r="K283" s="29"/>
      <c r="L283" s="29"/>
      <c r="M283" s="29"/>
      <c r="N283" s="29"/>
      <c r="O283" s="29"/>
      <c r="P283" s="29"/>
      <c r="Q283" s="31"/>
      <c r="R283" s="29"/>
      <c r="S283" s="29"/>
      <c r="T283" s="29"/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F283" s="31"/>
      <c r="AG283" s="29"/>
      <c r="AH283" s="29"/>
      <c r="AI283" s="29"/>
      <c r="AJ283" s="29"/>
      <c r="AK283" s="29"/>
      <c r="AL283" s="29"/>
      <c r="AM283" s="29"/>
      <c r="AN283" s="29"/>
      <c r="AO283" s="29"/>
      <c r="AP283" s="29"/>
      <c r="AQ283" s="29"/>
      <c r="AR283" s="29"/>
      <c r="AS283" s="29"/>
      <c r="AT283" s="29"/>
      <c r="AU283" s="31"/>
      <c r="AV283" s="29"/>
      <c r="AW283" s="29"/>
      <c r="AX283" s="29"/>
      <c r="AY283" s="29"/>
      <c r="AZ283" s="29"/>
      <c r="BA283" s="29"/>
      <c r="BB283" s="29"/>
      <c r="BC283" s="29"/>
      <c r="BD283" s="29"/>
      <c r="BE283" s="29"/>
      <c r="BF283" s="29"/>
      <c r="BG283" s="29"/>
      <c r="BH283" s="29"/>
      <c r="BI283" s="29"/>
      <c r="BJ283" s="31"/>
      <c r="BK283" s="29"/>
      <c r="BL283" s="29"/>
      <c r="BM283" s="29"/>
      <c r="BN283" s="29"/>
      <c r="BO283" s="29"/>
      <c r="BP283" s="29"/>
      <c r="BQ283" s="29"/>
      <c r="BR283" s="29"/>
      <c r="BS283" s="29"/>
      <c r="BT283" s="29"/>
      <c r="BU283" s="29"/>
      <c r="BV283" s="29"/>
      <c r="BW283" s="29"/>
      <c r="BX283" s="29"/>
      <c r="BY283" s="31"/>
      <c r="BZ283" s="29"/>
      <c r="CA283" s="29"/>
      <c r="CB283" s="29"/>
      <c r="CC283" s="29"/>
      <c r="CD283" s="29"/>
      <c r="CE283" s="29"/>
      <c r="CF283" s="29"/>
      <c r="CG283" s="29"/>
      <c r="CH283" s="29"/>
      <c r="CI283" s="29"/>
      <c r="CJ283" s="29"/>
      <c r="CK283" s="29"/>
      <c r="CL283" s="29"/>
      <c r="CM283" s="29"/>
      <c r="CN283" s="31"/>
      <c r="CO283" s="29"/>
      <c r="CP283" s="29"/>
      <c r="CQ283" s="29"/>
      <c r="CR283" s="29"/>
    </row>
    <row r="284">
      <c r="A284" s="28"/>
      <c r="B284" s="29"/>
      <c r="C284" s="30"/>
      <c r="D284" s="30"/>
      <c r="E284" s="30"/>
      <c r="F284" s="30"/>
      <c r="G284" s="29"/>
      <c r="H284" s="29"/>
      <c r="I284" s="29"/>
      <c r="J284" s="29"/>
      <c r="K284" s="29"/>
      <c r="L284" s="29"/>
      <c r="M284" s="29"/>
      <c r="N284" s="29"/>
      <c r="O284" s="29"/>
      <c r="P284" s="29"/>
      <c r="Q284" s="31"/>
      <c r="R284" s="29"/>
      <c r="S284" s="29"/>
      <c r="T284" s="29"/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F284" s="31"/>
      <c r="AG284" s="29"/>
      <c r="AH284" s="29"/>
      <c r="AI284" s="29"/>
      <c r="AJ284" s="29"/>
      <c r="AK284" s="29"/>
      <c r="AL284" s="29"/>
      <c r="AM284" s="29"/>
      <c r="AN284" s="29"/>
      <c r="AO284" s="29"/>
      <c r="AP284" s="29"/>
      <c r="AQ284" s="29"/>
      <c r="AR284" s="29"/>
      <c r="AS284" s="29"/>
      <c r="AT284" s="29"/>
      <c r="AU284" s="31"/>
      <c r="AV284" s="29"/>
      <c r="AW284" s="29"/>
      <c r="AX284" s="29"/>
      <c r="AY284" s="29"/>
      <c r="AZ284" s="29"/>
      <c r="BA284" s="29"/>
      <c r="BB284" s="29"/>
      <c r="BC284" s="29"/>
      <c r="BD284" s="29"/>
      <c r="BE284" s="29"/>
      <c r="BF284" s="29"/>
      <c r="BG284" s="29"/>
      <c r="BH284" s="29"/>
      <c r="BI284" s="29"/>
      <c r="BJ284" s="31"/>
      <c r="BK284" s="29"/>
      <c r="BL284" s="29"/>
      <c r="BM284" s="29"/>
      <c r="BN284" s="29"/>
      <c r="BO284" s="29"/>
      <c r="BP284" s="29"/>
      <c r="BQ284" s="29"/>
      <c r="BR284" s="29"/>
      <c r="BS284" s="29"/>
      <c r="BT284" s="29"/>
      <c r="BU284" s="29"/>
      <c r="BV284" s="29"/>
      <c r="BW284" s="29"/>
      <c r="BX284" s="29"/>
      <c r="BY284" s="31"/>
      <c r="BZ284" s="29"/>
      <c r="CA284" s="29"/>
      <c r="CB284" s="29"/>
      <c r="CC284" s="29"/>
      <c r="CD284" s="29"/>
      <c r="CE284" s="29"/>
      <c r="CF284" s="29"/>
      <c r="CG284" s="29"/>
      <c r="CH284" s="29"/>
      <c r="CI284" s="29"/>
      <c r="CJ284" s="29"/>
      <c r="CK284" s="29"/>
      <c r="CL284" s="29"/>
      <c r="CM284" s="29"/>
      <c r="CN284" s="31"/>
      <c r="CO284" s="29"/>
      <c r="CP284" s="29"/>
      <c r="CQ284" s="29"/>
      <c r="CR284" s="29"/>
    </row>
    <row r="285">
      <c r="A285" s="28"/>
      <c r="B285" s="29"/>
      <c r="C285" s="30"/>
      <c r="D285" s="30"/>
      <c r="E285" s="30"/>
      <c r="F285" s="30"/>
      <c r="G285" s="29"/>
      <c r="H285" s="29"/>
      <c r="I285" s="29"/>
      <c r="J285" s="29"/>
      <c r="K285" s="29"/>
      <c r="L285" s="29"/>
      <c r="M285" s="29"/>
      <c r="N285" s="29"/>
      <c r="O285" s="29"/>
      <c r="P285" s="29"/>
      <c r="Q285" s="31"/>
      <c r="R285" s="29"/>
      <c r="S285" s="29"/>
      <c r="T285" s="29"/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F285" s="31"/>
      <c r="AG285" s="29"/>
      <c r="AH285" s="29"/>
      <c r="AI285" s="29"/>
      <c r="AJ285" s="29"/>
      <c r="AK285" s="29"/>
      <c r="AL285" s="29"/>
      <c r="AM285" s="29"/>
      <c r="AN285" s="29"/>
      <c r="AO285" s="29"/>
      <c r="AP285" s="29"/>
      <c r="AQ285" s="29"/>
      <c r="AR285" s="29"/>
      <c r="AS285" s="29"/>
      <c r="AT285" s="29"/>
      <c r="AU285" s="31"/>
      <c r="AV285" s="29"/>
      <c r="AW285" s="29"/>
      <c r="AX285" s="29"/>
      <c r="AY285" s="29"/>
      <c r="AZ285" s="29"/>
      <c r="BA285" s="29"/>
      <c r="BB285" s="29"/>
      <c r="BC285" s="29"/>
      <c r="BD285" s="29"/>
      <c r="BE285" s="29"/>
      <c r="BF285" s="29"/>
      <c r="BG285" s="29"/>
      <c r="BH285" s="29"/>
      <c r="BI285" s="29"/>
      <c r="BJ285" s="31"/>
      <c r="BK285" s="29"/>
      <c r="BL285" s="29"/>
      <c r="BM285" s="29"/>
      <c r="BN285" s="29"/>
      <c r="BO285" s="29"/>
      <c r="BP285" s="29"/>
      <c r="BQ285" s="29"/>
      <c r="BR285" s="29"/>
      <c r="BS285" s="29"/>
      <c r="BT285" s="29"/>
      <c r="BU285" s="29"/>
      <c r="BV285" s="29"/>
      <c r="BW285" s="29"/>
      <c r="BX285" s="29"/>
      <c r="BY285" s="31"/>
      <c r="BZ285" s="29"/>
      <c r="CA285" s="29"/>
      <c r="CB285" s="29"/>
      <c r="CC285" s="29"/>
      <c r="CD285" s="29"/>
      <c r="CE285" s="29"/>
      <c r="CF285" s="29"/>
      <c r="CG285" s="29"/>
      <c r="CH285" s="29"/>
      <c r="CI285" s="29"/>
      <c r="CJ285" s="29"/>
      <c r="CK285" s="29"/>
      <c r="CL285" s="29"/>
      <c r="CM285" s="29"/>
      <c r="CN285" s="31"/>
      <c r="CO285" s="29"/>
      <c r="CP285" s="29"/>
      <c r="CQ285" s="29"/>
      <c r="CR285" s="29"/>
    </row>
    <row r="286">
      <c r="A286" s="28"/>
      <c r="B286" s="29"/>
      <c r="C286" s="30"/>
      <c r="D286" s="30"/>
      <c r="E286" s="30"/>
      <c r="F286" s="30"/>
      <c r="G286" s="29"/>
      <c r="H286" s="29"/>
      <c r="I286" s="29"/>
      <c r="J286" s="29"/>
      <c r="K286" s="29"/>
      <c r="L286" s="29"/>
      <c r="M286" s="29"/>
      <c r="N286" s="29"/>
      <c r="O286" s="29"/>
      <c r="P286" s="29"/>
      <c r="Q286" s="31"/>
      <c r="R286" s="29"/>
      <c r="S286" s="29"/>
      <c r="T286" s="29"/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F286" s="31"/>
      <c r="AG286" s="29"/>
      <c r="AH286" s="29"/>
      <c r="AI286" s="29"/>
      <c r="AJ286" s="29"/>
      <c r="AK286" s="29"/>
      <c r="AL286" s="29"/>
      <c r="AM286" s="29"/>
      <c r="AN286" s="29"/>
      <c r="AO286" s="29"/>
      <c r="AP286" s="29"/>
      <c r="AQ286" s="29"/>
      <c r="AR286" s="29"/>
      <c r="AS286" s="29"/>
      <c r="AT286" s="29"/>
      <c r="AU286" s="31"/>
      <c r="AV286" s="29"/>
      <c r="AW286" s="29"/>
      <c r="AX286" s="29"/>
      <c r="AY286" s="29"/>
      <c r="AZ286" s="29"/>
      <c r="BA286" s="29"/>
      <c r="BB286" s="29"/>
      <c r="BC286" s="29"/>
      <c r="BD286" s="29"/>
      <c r="BE286" s="29"/>
      <c r="BF286" s="29"/>
      <c r="BG286" s="29"/>
      <c r="BH286" s="29"/>
      <c r="BI286" s="29"/>
      <c r="BJ286" s="31"/>
      <c r="BK286" s="29"/>
      <c r="BL286" s="29"/>
      <c r="BM286" s="29"/>
      <c r="BN286" s="29"/>
      <c r="BO286" s="29"/>
      <c r="BP286" s="29"/>
      <c r="BQ286" s="29"/>
      <c r="BR286" s="29"/>
      <c r="BS286" s="29"/>
      <c r="BT286" s="29"/>
      <c r="BU286" s="29"/>
      <c r="BV286" s="29"/>
      <c r="BW286" s="29"/>
      <c r="BX286" s="29"/>
      <c r="BY286" s="31"/>
      <c r="BZ286" s="29"/>
      <c r="CA286" s="29"/>
      <c r="CB286" s="29"/>
      <c r="CC286" s="29"/>
      <c r="CD286" s="29"/>
      <c r="CE286" s="29"/>
      <c r="CF286" s="29"/>
      <c r="CG286" s="29"/>
      <c r="CH286" s="29"/>
      <c r="CI286" s="29"/>
      <c r="CJ286" s="29"/>
      <c r="CK286" s="29"/>
      <c r="CL286" s="29"/>
      <c r="CM286" s="29"/>
      <c r="CN286" s="31"/>
      <c r="CO286" s="29"/>
      <c r="CP286" s="29"/>
      <c r="CQ286" s="29"/>
      <c r="CR286" s="29"/>
    </row>
    <row r="287">
      <c r="A287" s="28"/>
      <c r="B287" s="29"/>
      <c r="C287" s="30"/>
      <c r="D287" s="30"/>
      <c r="E287" s="30"/>
      <c r="F287" s="30"/>
      <c r="G287" s="29"/>
      <c r="H287" s="29"/>
      <c r="I287" s="29"/>
      <c r="J287" s="29"/>
      <c r="K287" s="29"/>
      <c r="L287" s="29"/>
      <c r="M287" s="29"/>
      <c r="N287" s="29"/>
      <c r="O287" s="29"/>
      <c r="P287" s="29"/>
      <c r="Q287" s="31"/>
      <c r="R287" s="29"/>
      <c r="S287" s="29"/>
      <c r="T287" s="29"/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F287" s="31"/>
      <c r="AG287" s="29"/>
      <c r="AH287" s="29"/>
      <c r="AI287" s="29"/>
      <c r="AJ287" s="29"/>
      <c r="AK287" s="29"/>
      <c r="AL287" s="29"/>
      <c r="AM287" s="29"/>
      <c r="AN287" s="29"/>
      <c r="AO287" s="29"/>
      <c r="AP287" s="29"/>
      <c r="AQ287" s="29"/>
      <c r="AR287" s="29"/>
      <c r="AS287" s="29"/>
      <c r="AT287" s="29"/>
      <c r="AU287" s="31"/>
      <c r="AV287" s="29"/>
      <c r="AW287" s="29"/>
      <c r="AX287" s="29"/>
      <c r="AY287" s="29"/>
      <c r="AZ287" s="29"/>
      <c r="BA287" s="29"/>
      <c r="BB287" s="29"/>
      <c r="BC287" s="29"/>
      <c r="BD287" s="29"/>
      <c r="BE287" s="29"/>
      <c r="BF287" s="29"/>
      <c r="BG287" s="29"/>
      <c r="BH287" s="29"/>
      <c r="BI287" s="29"/>
      <c r="BJ287" s="31"/>
      <c r="BK287" s="29"/>
      <c r="BL287" s="29"/>
      <c r="BM287" s="29"/>
      <c r="BN287" s="29"/>
      <c r="BO287" s="29"/>
      <c r="BP287" s="29"/>
      <c r="BQ287" s="29"/>
      <c r="BR287" s="29"/>
      <c r="BS287" s="29"/>
      <c r="BT287" s="29"/>
      <c r="BU287" s="29"/>
      <c r="BV287" s="29"/>
      <c r="BW287" s="29"/>
      <c r="BX287" s="29"/>
      <c r="BY287" s="31"/>
      <c r="BZ287" s="29"/>
      <c r="CA287" s="29"/>
      <c r="CB287" s="29"/>
      <c r="CC287" s="29"/>
      <c r="CD287" s="29"/>
      <c r="CE287" s="29"/>
      <c r="CF287" s="29"/>
      <c r="CG287" s="29"/>
      <c r="CH287" s="29"/>
      <c r="CI287" s="29"/>
      <c r="CJ287" s="29"/>
      <c r="CK287" s="29"/>
      <c r="CL287" s="29"/>
      <c r="CM287" s="29"/>
      <c r="CN287" s="31"/>
      <c r="CO287" s="29"/>
      <c r="CP287" s="29"/>
      <c r="CQ287" s="29"/>
      <c r="CR287" s="29"/>
    </row>
    <row r="288">
      <c r="A288" s="28"/>
      <c r="B288" s="29"/>
      <c r="C288" s="30"/>
      <c r="D288" s="30"/>
      <c r="E288" s="30"/>
      <c r="F288" s="30"/>
      <c r="G288" s="29"/>
      <c r="H288" s="29"/>
      <c r="I288" s="29"/>
      <c r="J288" s="29"/>
      <c r="K288" s="29"/>
      <c r="L288" s="29"/>
      <c r="M288" s="29"/>
      <c r="N288" s="29"/>
      <c r="O288" s="29"/>
      <c r="P288" s="29"/>
      <c r="Q288" s="31"/>
      <c r="R288" s="29"/>
      <c r="S288" s="29"/>
      <c r="T288" s="29"/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F288" s="31"/>
      <c r="AG288" s="29"/>
      <c r="AH288" s="29"/>
      <c r="AI288" s="29"/>
      <c r="AJ288" s="29"/>
      <c r="AK288" s="29"/>
      <c r="AL288" s="29"/>
      <c r="AM288" s="29"/>
      <c r="AN288" s="29"/>
      <c r="AO288" s="29"/>
      <c r="AP288" s="29"/>
      <c r="AQ288" s="29"/>
      <c r="AR288" s="29"/>
      <c r="AS288" s="29"/>
      <c r="AT288" s="29"/>
      <c r="AU288" s="31"/>
      <c r="AV288" s="29"/>
      <c r="AW288" s="29"/>
      <c r="AX288" s="29"/>
      <c r="AY288" s="29"/>
      <c r="AZ288" s="29"/>
      <c r="BA288" s="29"/>
      <c r="BB288" s="29"/>
      <c r="BC288" s="29"/>
      <c r="BD288" s="29"/>
      <c r="BE288" s="29"/>
      <c r="BF288" s="29"/>
      <c r="BG288" s="29"/>
      <c r="BH288" s="29"/>
      <c r="BI288" s="29"/>
      <c r="BJ288" s="31"/>
      <c r="BK288" s="29"/>
      <c r="BL288" s="29"/>
      <c r="BM288" s="29"/>
      <c r="BN288" s="29"/>
      <c r="BO288" s="29"/>
      <c r="BP288" s="29"/>
      <c r="BQ288" s="29"/>
      <c r="BR288" s="29"/>
      <c r="BS288" s="29"/>
      <c r="BT288" s="29"/>
      <c r="BU288" s="29"/>
      <c r="BV288" s="29"/>
      <c r="BW288" s="29"/>
      <c r="BX288" s="29"/>
      <c r="BY288" s="31"/>
      <c r="BZ288" s="29"/>
      <c r="CA288" s="29"/>
      <c r="CB288" s="29"/>
      <c r="CC288" s="29"/>
      <c r="CD288" s="29"/>
      <c r="CE288" s="29"/>
      <c r="CF288" s="29"/>
      <c r="CG288" s="29"/>
      <c r="CH288" s="29"/>
      <c r="CI288" s="29"/>
      <c r="CJ288" s="29"/>
      <c r="CK288" s="29"/>
      <c r="CL288" s="29"/>
      <c r="CM288" s="29"/>
      <c r="CN288" s="31"/>
      <c r="CO288" s="29"/>
      <c r="CP288" s="29"/>
      <c r="CQ288" s="29"/>
      <c r="CR288" s="29"/>
    </row>
    <row r="289">
      <c r="A289" s="28"/>
      <c r="B289" s="29"/>
      <c r="C289" s="30"/>
      <c r="D289" s="30"/>
      <c r="E289" s="30"/>
      <c r="F289" s="30"/>
      <c r="G289" s="29"/>
      <c r="H289" s="29"/>
      <c r="I289" s="29"/>
      <c r="J289" s="29"/>
      <c r="K289" s="29"/>
      <c r="L289" s="29"/>
      <c r="M289" s="29"/>
      <c r="N289" s="29"/>
      <c r="O289" s="29"/>
      <c r="P289" s="29"/>
      <c r="Q289" s="31"/>
      <c r="R289" s="29"/>
      <c r="S289" s="29"/>
      <c r="T289" s="29"/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F289" s="31"/>
      <c r="AG289" s="29"/>
      <c r="AH289" s="29"/>
      <c r="AI289" s="29"/>
      <c r="AJ289" s="29"/>
      <c r="AK289" s="29"/>
      <c r="AL289" s="29"/>
      <c r="AM289" s="29"/>
      <c r="AN289" s="29"/>
      <c r="AO289" s="29"/>
      <c r="AP289" s="29"/>
      <c r="AQ289" s="29"/>
      <c r="AR289" s="29"/>
      <c r="AS289" s="29"/>
      <c r="AT289" s="29"/>
      <c r="AU289" s="31"/>
      <c r="AV289" s="29"/>
      <c r="AW289" s="29"/>
      <c r="AX289" s="29"/>
      <c r="AY289" s="29"/>
      <c r="AZ289" s="29"/>
      <c r="BA289" s="29"/>
      <c r="BB289" s="29"/>
      <c r="BC289" s="29"/>
      <c r="BD289" s="29"/>
      <c r="BE289" s="29"/>
      <c r="BF289" s="29"/>
      <c r="BG289" s="29"/>
      <c r="BH289" s="29"/>
      <c r="BI289" s="29"/>
      <c r="BJ289" s="31"/>
      <c r="BK289" s="29"/>
      <c r="BL289" s="29"/>
      <c r="BM289" s="29"/>
      <c r="BN289" s="29"/>
      <c r="BO289" s="29"/>
      <c r="BP289" s="29"/>
      <c r="BQ289" s="29"/>
      <c r="BR289" s="29"/>
      <c r="BS289" s="29"/>
      <c r="BT289" s="29"/>
      <c r="BU289" s="29"/>
      <c r="BV289" s="29"/>
      <c r="BW289" s="29"/>
      <c r="BX289" s="29"/>
      <c r="BY289" s="31"/>
      <c r="BZ289" s="29"/>
      <c r="CA289" s="29"/>
      <c r="CB289" s="29"/>
      <c r="CC289" s="29"/>
      <c r="CD289" s="29"/>
      <c r="CE289" s="29"/>
      <c r="CF289" s="29"/>
      <c r="CG289" s="29"/>
      <c r="CH289" s="29"/>
      <c r="CI289" s="29"/>
      <c r="CJ289" s="29"/>
      <c r="CK289" s="29"/>
      <c r="CL289" s="29"/>
      <c r="CM289" s="29"/>
      <c r="CN289" s="31"/>
      <c r="CO289" s="29"/>
      <c r="CP289" s="29"/>
      <c r="CQ289" s="29"/>
      <c r="CR289" s="29"/>
    </row>
    <row r="290">
      <c r="A290" s="28"/>
      <c r="B290" s="29"/>
      <c r="C290" s="30"/>
      <c r="D290" s="30"/>
      <c r="E290" s="30"/>
      <c r="F290" s="30"/>
      <c r="G290" s="29"/>
      <c r="H290" s="29"/>
      <c r="I290" s="29"/>
      <c r="J290" s="29"/>
      <c r="K290" s="29"/>
      <c r="L290" s="29"/>
      <c r="M290" s="29"/>
      <c r="N290" s="29"/>
      <c r="O290" s="29"/>
      <c r="P290" s="29"/>
      <c r="Q290" s="31"/>
      <c r="R290" s="29"/>
      <c r="S290" s="29"/>
      <c r="T290" s="29"/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F290" s="31"/>
      <c r="AG290" s="29"/>
      <c r="AH290" s="29"/>
      <c r="AI290" s="29"/>
      <c r="AJ290" s="29"/>
      <c r="AK290" s="29"/>
      <c r="AL290" s="29"/>
      <c r="AM290" s="29"/>
      <c r="AN290" s="29"/>
      <c r="AO290" s="29"/>
      <c r="AP290" s="29"/>
      <c r="AQ290" s="29"/>
      <c r="AR290" s="29"/>
      <c r="AS290" s="29"/>
      <c r="AT290" s="29"/>
      <c r="AU290" s="31"/>
      <c r="AV290" s="29"/>
      <c r="AW290" s="29"/>
      <c r="AX290" s="29"/>
      <c r="AY290" s="29"/>
      <c r="AZ290" s="29"/>
      <c r="BA290" s="29"/>
      <c r="BB290" s="29"/>
      <c r="BC290" s="29"/>
      <c r="BD290" s="29"/>
      <c r="BE290" s="29"/>
      <c r="BF290" s="29"/>
      <c r="BG290" s="29"/>
      <c r="BH290" s="29"/>
      <c r="BI290" s="29"/>
      <c r="BJ290" s="31"/>
      <c r="BK290" s="29"/>
      <c r="BL290" s="29"/>
      <c r="BM290" s="29"/>
      <c r="BN290" s="29"/>
      <c r="BO290" s="29"/>
      <c r="BP290" s="29"/>
      <c r="BQ290" s="29"/>
      <c r="BR290" s="29"/>
      <c r="BS290" s="29"/>
      <c r="BT290" s="29"/>
      <c r="BU290" s="29"/>
      <c r="BV290" s="29"/>
      <c r="BW290" s="29"/>
      <c r="BX290" s="29"/>
      <c r="BY290" s="31"/>
      <c r="BZ290" s="29"/>
      <c r="CA290" s="29"/>
      <c r="CB290" s="29"/>
      <c r="CC290" s="29"/>
      <c r="CD290" s="29"/>
      <c r="CE290" s="29"/>
      <c r="CF290" s="29"/>
      <c r="CG290" s="29"/>
      <c r="CH290" s="29"/>
      <c r="CI290" s="29"/>
      <c r="CJ290" s="29"/>
      <c r="CK290" s="29"/>
      <c r="CL290" s="29"/>
      <c r="CM290" s="29"/>
      <c r="CN290" s="31"/>
      <c r="CO290" s="29"/>
      <c r="CP290" s="29"/>
      <c r="CQ290" s="29"/>
      <c r="CR290" s="29"/>
    </row>
    <row r="291">
      <c r="A291" s="28"/>
      <c r="B291" s="29"/>
      <c r="C291" s="30"/>
      <c r="D291" s="30"/>
      <c r="E291" s="30"/>
      <c r="F291" s="30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31"/>
      <c r="R291" s="29"/>
      <c r="S291" s="29"/>
      <c r="T291" s="29"/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F291" s="31"/>
      <c r="AG291" s="29"/>
      <c r="AH291" s="29"/>
      <c r="AI291" s="29"/>
      <c r="AJ291" s="29"/>
      <c r="AK291" s="29"/>
      <c r="AL291" s="29"/>
      <c r="AM291" s="29"/>
      <c r="AN291" s="29"/>
      <c r="AO291" s="29"/>
      <c r="AP291" s="29"/>
      <c r="AQ291" s="29"/>
      <c r="AR291" s="29"/>
      <c r="AS291" s="29"/>
      <c r="AT291" s="29"/>
      <c r="AU291" s="31"/>
      <c r="AV291" s="29"/>
      <c r="AW291" s="29"/>
      <c r="AX291" s="29"/>
      <c r="AY291" s="29"/>
      <c r="AZ291" s="29"/>
      <c r="BA291" s="29"/>
      <c r="BB291" s="29"/>
      <c r="BC291" s="29"/>
      <c r="BD291" s="29"/>
      <c r="BE291" s="29"/>
      <c r="BF291" s="29"/>
      <c r="BG291" s="29"/>
      <c r="BH291" s="29"/>
      <c r="BI291" s="29"/>
      <c r="BJ291" s="31"/>
      <c r="BK291" s="29"/>
      <c r="BL291" s="29"/>
      <c r="BM291" s="29"/>
      <c r="BN291" s="29"/>
      <c r="BO291" s="29"/>
      <c r="BP291" s="29"/>
      <c r="BQ291" s="29"/>
      <c r="BR291" s="29"/>
      <c r="BS291" s="29"/>
      <c r="BT291" s="29"/>
      <c r="BU291" s="29"/>
      <c r="BV291" s="29"/>
      <c r="BW291" s="29"/>
      <c r="BX291" s="29"/>
      <c r="BY291" s="31"/>
      <c r="BZ291" s="29"/>
      <c r="CA291" s="29"/>
      <c r="CB291" s="29"/>
      <c r="CC291" s="29"/>
      <c r="CD291" s="29"/>
      <c r="CE291" s="29"/>
      <c r="CF291" s="29"/>
      <c r="CG291" s="29"/>
      <c r="CH291" s="29"/>
      <c r="CI291" s="29"/>
      <c r="CJ291" s="29"/>
      <c r="CK291" s="29"/>
      <c r="CL291" s="29"/>
      <c r="CM291" s="29"/>
      <c r="CN291" s="31"/>
      <c r="CO291" s="29"/>
      <c r="CP291" s="29"/>
      <c r="CQ291" s="29"/>
      <c r="CR291" s="29"/>
    </row>
    <row r="292">
      <c r="A292" s="28"/>
      <c r="B292" s="29"/>
      <c r="C292" s="30"/>
      <c r="D292" s="30"/>
      <c r="E292" s="30"/>
      <c r="F292" s="30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31"/>
      <c r="R292" s="29"/>
      <c r="S292" s="29"/>
      <c r="T292" s="29"/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F292" s="31"/>
      <c r="AG292" s="29"/>
      <c r="AH292" s="29"/>
      <c r="AI292" s="29"/>
      <c r="AJ292" s="29"/>
      <c r="AK292" s="29"/>
      <c r="AL292" s="29"/>
      <c r="AM292" s="29"/>
      <c r="AN292" s="29"/>
      <c r="AO292" s="29"/>
      <c r="AP292" s="29"/>
      <c r="AQ292" s="29"/>
      <c r="AR292" s="29"/>
      <c r="AS292" s="29"/>
      <c r="AT292" s="29"/>
      <c r="AU292" s="31"/>
      <c r="AV292" s="29"/>
      <c r="AW292" s="29"/>
      <c r="AX292" s="29"/>
      <c r="AY292" s="29"/>
      <c r="AZ292" s="29"/>
      <c r="BA292" s="29"/>
      <c r="BB292" s="29"/>
      <c r="BC292" s="29"/>
      <c r="BD292" s="29"/>
      <c r="BE292" s="29"/>
      <c r="BF292" s="29"/>
      <c r="BG292" s="29"/>
      <c r="BH292" s="29"/>
      <c r="BI292" s="29"/>
      <c r="BJ292" s="31"/>
      <c r="BK292" s="29"/>
      <c r="BL292" s="29"/>
      <c r="BM292" s="29"/>
      <c r="BN292" s="29"/>
      <c r="BO292" s="29"/>
      <c r="BP292" s="29"/>
      <c r="BQ292" s="29"/>
      <c r="BR292" s="29"/>
      <c r="BS292" s="29"/>
      <c r="BT292" s="29"/>
      <c r="BU292" s="29"/>
      <c r="BV292" s="29"/>
      <c r="BW292" s="29"/>
      <c r="BX292" s="29"/>
      <c r="BY292" s="31"/>
      <c r="BZ292" s="29"/>
      <c r="CA292" s="29"/>
      <c r="CB292" s="29"/>
      <c r="CC292" s="29"/>
      <c r="CD292" s="29"/>
      <c r="CE292" s="29"/>
      <c r="CF292" s="29"/>
      <c r="CG292" s="29"/>
      <c r="CH292" s="29"/>
      <c r="CI292" s="29"/>
      <c r="CJ292" s="29"/>
      <c r="CK292" s="29"/>
      <c r="CL292" s="29"/>
      <c r="CM292" s="29"/>
      <c r="CN292" s="31"/>
      <c r="CO292" s="29"/>
      <c r="CP292" s="29"/>
      <c r="CQ292" s="29"/>
      <c r="CR292" s="29"/>
    </row>
    <row r="293">
      <c r="A293" s="28"/>
      <c r="B293" s="29"/>
      <c r="C293" s="30"/>
      <c r="D293" s="30"/>
      <c r="E293" s="30"/>
      <c r="F293" s="30"/>
      <c r="G293" s="29"/>
      <c r="H293" s="29"/>
      <c r="I293" s="29"/>
      <c r="J293" s="29"/>
      <c r="K293" s="29"/>
      <c r="L293" s="29"/>
      <c r="M293" s="29"/>
      <c r="N293" s="29"/>
      <c r="O293" s="29"/>
      <c r="P293" s="29"/>
      <c r="Q293" s="31"/>
      <c r="R293" s="29"/>
      <c r="S293" s="29"/>
      <c r="T293" s="29"/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F293" s="31"/>
      <c r="AG293" s="29"/>
      <c r="AH293" s="29"/>
      <c r="AI293" s="29"/>
      <c r="AJ293" s="29"/>
      <c r="AK293" s="29"/>
      <c r="AL293" s="29"/>
      <c r="AM293" s="29"/>
      <c r="AN293" s="29"/>
      <c r="AO293" s="29"/>
      <c r="AP293" s="29"/>
      <c r="AQ293" s="29"/>
      <c r="AR293" s="29"/>
      <c r="AS293" s="29"/>
      <c r="AT293" s="29"/>
      <c r="AU293" s="31"/>
      <c r="AV293" s="29"/>
      <c r="AW293" s="29"/>
      <c r="AX293" s="29"/>
      <c r="AY293" s="29"/>
      <c r="AZ293" s="29"/>
      <c r="BA293" s="29"/>
      <c r="BB293" s="29"/>
      <c r="BC293" s="29"/>
      <c r="BD293" s="29"/>
      <c r="BE293" s="29"/>
      <c r="BF293" s="29"/>
      <c r="BG293" s="29"/>
      <c r="BH293" s="29"/>
      <c r="BI293" s="29"/>
      <c r="BJ293" s="31"/>
      <c r="BK293" s="29"/>
      <c r="BL293" s="29"/>
      <c r="BM293" s="29"/>
      <c r="BN293" s="29"/>
      <c r="BO293" s="29"/>
      <c r="BP293" s="29"/>
      <c r="BQ293" s="29"/>
      <c r="BR293" s="29"/>
      <c r="BS293" s="29"/>
      <c r="BT293" s="29"/>
      <c r="BU293" s="29"/>
      <c r="BV293" s="29"/>
      <c r="BW293" s="29"/>
      <c r="BX293" s="29"/>
      <c r="BY293" s="31"/>
      <c r="BZ293" s="29"/>
      <c r="CA293" s="29"/>
      <c r="CB293" s="29"/>
      <c r="CC293" s="29"/>
      <c r="CD293" s="29"/>
      <c r="CE293" s="29"/>
      <c r="CF293" s="29"/>
      <c r="CG293" s="29"/>
      <c r="CH293" s="29"/>
      <c r="CI293" s="29"/>
      <c r="CJ293" s="29"/>
      <c r="CK293" s="29"/>
      <c r="CL293" s="29"/>
      <c r="CM293" s="29"/>
      <c r="CN293" s="31"/>
      <c r="CO293" s="29"/>
      <c r="CP293" s="29"/>
      <c r="CQ293" s="29"/>
      <c r="CR293" s="29"/>
    </row>
    <row r="294">
      <c r="A294" s="28"/>
      <c r="B294" s="29"/>
      <c r="C294" s="30"/>
      <c r="D294" s="30"/>
      <c r="E294" s="30"/>
      <c r="F294" s="30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31"/>
      <c r="R294" s="29"/>
      <c r="S294" s="29"/>
      <c r="T294" s="29"/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F294" s="31"/>
      <c r="AG294" s="29"/>
      <c r="AH294" s="29"/>
      <c r="AI294" s="29"/>
      <c r="AJ294" s="29"/>
      <c r="AK294" s="29"/>
      <c r="AL294" s="29"/>
      <c r="AM294" s="29"/>
      <c r="AN294" s="29"/>
      <c r="AO294" s="29"/>
      <c r="AP294" s="29"/>
      <c r="AQ294" s="29"/>
      <c r="AR294" s="29"/>
      <c r="AS294" s="29"/>
      <c r="AT294" s="29"/>
      <c r="AU294" s="31"/>
      <c r="AV294" s="29"/>
      <c r="AW294" s="29"/>
      <c r="AX294" s="29"/>
      <c r="AY294" s="29"/>
      <c r="AZ294" s="29"/>
      <c r="BA294" s="29"/>
      <c r="BB294" s="29"/>
      <c r="BC294" s="29"/>
      <c r="BD294" s="29"/>
      <c r="BE294" s="29"/>
      <c r="BF294" s="29"/>
      <c r="BG294" s="29"/>
      <c r="BH294" s="29"/>
      <c r="BI294" s="29"/>
      <c r="BJ294" s="31"/>
      <c r="BK294" s="29"/>
      <c r="BL294" s="29"/>
      <c r="BM294" s="29"/>
      <c r="BN294" s="29"/>
      <c r="BO294" s="29"/>
      <c r="BP294" s="29"/>
      <c r="BQ294" s="29"/>
      <c r="BR294" s="29"/>
      <c r="BS294" s="29"/>
      <c r="BT294" s="29"/>
      <c r="BU294" s="29"/>
      <c r="BV294" s="29"/>
      <c r="BW294" s="29"/>
      <c r="BX294" s="29"/>
      <c r="BY294" s="31"/>
      <c r="BZ294" s="29"/>
      <c r="CA294" s="29"/>
      <c r="CB294" s="29"/>
      <c r="CC294" s="29"/>
      <c r="CD294" s="29"/>
      <c r="CE294" s="29"/>
      <c r="CF294" s="29"/>
      <c r="CG294" s="29"/>
      <c r="CH294" s="29"/>
      <c r="CI294" s="29"/>
      <c r="CJ294" s="29"/>
      <c r="CK294" s="29"/>
      <c r="CL294" s="29"/>
      <c r="CM294" s="29"/>
      <c r="CN294" s="31"/>
      <c r="CO294" s="29"/>
      <c r="CP294" s="29"/>
      <c r="CQ294" s="29"/>
      <c r="CR294" s="29"/>
    </row>
    <row r="295">
      <c r="A295" s="28"/>
      <c r="B295" s="29"/>
      <c r="C295" s="30"/>
      <c r="D295" s="30"/>
      <c r="E295" s="30"/>
      <c r="F295" s="30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31"/>
      <c r="R295" s="29"/>
      <c r="S295" s="29"/>
      <c r="T295" s="29"/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F295" s="31"/>
      <c r="AG295" s="29"/>
      <c r="AH295" s="29"/>
      <c r="AI295" s="29"/>
      <c r="AJ295" s="29"/>
      <c r="AK295" s="29"/>
      <c r="AL295" s="29"/>
      <c r="AM295" s="29"/>
      <c r="AN295" s="29"/>
      <c r="AO295" s="29"/>
      <c r="AP295" s="29"/>
      <c r="AQ295" s="29"/>
      <c r="AR295" s="29"/>
      <c r="AS295" s="29"/>
      <c r="AT295" s="29"/>
      <c r="AU295" s="31"/>
      <c r="AV295" s="29"/>
      <c r="AW295" s="29"/>
      <c r="AX295" s="29"/>
      <c r="AY295" s="29"/>
      <c r="AZ295" s="29"/>
      <c r="BA295" s="29"/>
      <c r="BB295" s="29"/>
      <c r="BC295" s="29"/>
      <c r="BD295" s="29"/>
      <c r="BE295" s="29"/>
      <c r="BF295" s="29"/>
      <c r="BG295" s="29"/>
      <c r="BH295" s="29"/>
      <c r="BI295" s="29"/>
      <c r="BJ295" s="31"/>
      <c r="BK295" s="29"/>
      <c r="BL295" s="29"/>
      <c r="BM295" s="29"/>
      <c r="BN295" s="29"/>
      <c r="BO295" s="29"/>
      <c r="BP295" s="29"/>
      <c r="BQ295" s="29"/>
      <c r="BR295" s="29"/>
      <c r="BS295" s="29"/>
      <c r="BT295" s="29"/>
      <c r="BU295" s="29"/>
      <c r="BV295" s="29"/>
      <c r="BW295" s="29"/>
      <c r="BX295" s="29"/>
      <c r="BY295" s="31"/>
      <c r="BZ295" s="29"/>
      <c r="CA295" s="29"/>
      <c r="CB295" s="29"/>
      <c r="CC295" s="29"/>
      <c r="CD295" s="29"/>
      <c r="CE295" s="29"/>
      <c r="CF295" s="29"/>
      <c r="CG295" s="29"/>
      <c r="CH295" s="29"/>
      <c r="CI295" s="29"/>
      <c r="CJ295" s="29"/>
      <c r="CK295" s="29"/>
      <c r="CL295" s="29"/>
      <c r="CM295" s="29"/>
      <c r="CN295" s="31"/>
      <c r="CO295" s="29"/>
      <c r="CP295" s="29"/>
      <c r="CQ295" s="29"/>
      <c r="CR295" s="29"/>
    </row>
    <row r="296">
      <c r="A296" s="28"/>
      <c r="B296" s="29"/>
      <c r="C296" s="30"/>
      <c r="D296" s="30"/>
      <c r="E296" s="30"/>
      <c r="F296" s="30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31"/>
      <c r="R296" s="29"/>
      <c r="S296" s="29"/>
      <c r="T296" s="29"/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F296" s="31"/>
      <c r="AG296" s="29"/>
      <c r="AH296" s="29"/>
      <c r="AI296" s="29"/>
      <c r="AJ296" s="29"/>
      <c r="AK296" s="29"/>
      <c r="AL296" s="29"/>
      <c r="AM296" s="29"/>
      <c r="AN296" s="29"/>
      <c r="AO296" s="29"/>
      <c r="AP296" s="29"/>
      <c r="AQ296" s="29"/>
      <c r="AR296" s="29"/>
      <c r="AS296" s="29"/>
      <c r="AT296" s="29"/>
      <c r="AU296" s="31"/>
      <c r="AV296" s="29"/>
      <c r="AW296" s="29"/>
      <c r="AX296" s="29"/>
      <c r="AY296" s="29"/>
      <c r="AZ296" s="29"/>
      <c r="BA296" s="29"/>
      <c r="BB296" s="29"/>
      <c r="BC296" s="29"/>
      <c r="BD296" s="29"/>
      <c r="BE296" s="29"/>
      <c r="BF296" s="29"/>
      <c r="BG296" s="29"/>
      <c r="BH296" s="29"/>
      <c r="BI296" s="29"/>
      <c r="BJ296" s="31"/>
      <c r="BK296" s="29"/>
      <c r="BL296" s="29"/>
      <c r="BM296" s="29"/>
      <c r="BN296" s="29"/>
      <c r="BO296" s="29"/>
      <c r="BP296" s="29"/>
      <c r="BQ296" s="29"/>
      <c r="BR296" s="29"/>
      <c r="BS296" s="29"/>
      <c r="BT296" s="29"/>
      <c r="BU296" s="29"/>
      <c r="BV296" s="29"/>
      <c r="BW296" s="29"/>
      <c r="BX296" s="29"/>
      <c r="BY296" s="31"/>
      <c r="BZ296" s="29"/>
      <c r="CA296" s="29"/>
      <c r="CB296" s="29"/>
      <c r="CC296" s="29"/>
      <c r="CD296" s="29"/>
      <c r="CE296" s="29"/>
      <c r="CF296" s="29"/>
      <c r="CG296" s="29"/>
      <c r="CH296" s="29"/>
      <c r="CI296" s="29"/>
      <c r="CJ296" s="29"/>
      <c r="CK296" s="29"/>
      <c r="CL296" s="29"/>
      <c r="CM296" s="29"/>
      <c r="CN296" s="31"/>
      <c r="CO296" s="29"/>
      <c r="CP296" s="29"/>
      <c r="CQ296" s="29"/>
      <c r="CR296" s="29"/>
    </row>
    <row r="297">
      <c r="A297" s="28"/>
      <c r="B297" s="29"/>
      <c r="C297" s="30"/>
      <c r="D297" s="30"/>
      <c r="E297" s="30"/>
      <c r="F297" s="30"/>
      <c r="G297" s="29"/>
      <c r="H297" s="29"/>
      <c r="I297" s="29"/>
      <c r="J297" s="29"/>
      <c r="K297" s="29"/>
      <c r="L297" s="29"/>
      <c r="M297" s="29"/>
      <c r="N297" s="29"/>
      <c r="O297" s="29"/>
      <c r="P297" s="29"/>
      <c r="Q297" s="31"/>
      <c r="R297" s="29"/>
      <c r="S297" s="29"/>
      <c r="T297" s="29"/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F297" s="31"/>
      <c r="AG297" s="29"/>
      <c r="AH297" s="29"/>
      <c r="AI297" s="29"/>
      <c r="AJ297" s="29"/>
      <c r="AK297" s="29"/>
      <c r="AL297" s="29"/>
      <c r="AM297" s="29"/>
      <c r="AN297" s="29"/>
      <c r="AO297" s="29"/>
      <c r="AP297" s="29"/>
      <c r="AQ297" s="29"/>
      <c r="AR297" s="29"/>
      <c r="AS297" s="29"/>
      <c r="AT297" s="29"/>
      <c r="AU297" s="31"/>
      <c r="AV297" s="29"/>
      <c r="AW297" s="29"/>
      <c r="AX297" s="29"/>
      <c r="AY297" s="29"/>
      <c r="AZ297" s="29"/>
      <c r="BA297" s="29"/>
      <c r="BB297" s="29"/>
      <c r="BC297" s="29"/>
      <c r="BD297" s="29"/>
      <c r="BE297" s="29"/>
      <c r="BF297" s="29"/>
      <c r="BG297" s="29"/>
      <c r="BH297" s="29"/>
      <c r="BI297" s="29"/>
      <c r="BJ297" s="31"/>
      <c r="BK297" s="29"/>
      <c r="BL297" s="29"/>
      <c r="BM297" s="29"/>
      <c r="BN297" s="29"/>
      <c r="BO297" s="29"/>
      <c r="BP297" s="29"/>
      <c r="BQ297" s="29"/>
      <c r="BR297" s="29"/>
      <c r="BS297" s="29"/>
      <c r="BT297" s="29"/>
      <c r="BU297" s="29"/>
      <c r="BV297" s="29"/>
      <c r="BW297" s="29"/>
      <c r="BX297" s="29"/>
      <c r="BY297" s="31"/>
      <c r="BZ297" s="29"/>
      <c r="CA297" s="29"/>
      <c r="CB297" s="29"/>
      <c r="CC297" s="29"/>
      <c r="CD297" s="29"/>
      <c r="CE297" s="29"/>
      <c r="CF297" s="29"/>
      <c r="CG297" s="29"/>
      <c r="CH297" s="29"/>
      <c r="CI297" s="29"/>
      <c r="CJ297" s="29"/>
      <c r="CK297" s="29"/>
      <c r="CL297" s="29"/>
      <c r="CM297" s="29"/>
      <c r="CN297" s="31"/>
      <c r="CO297" s="29"/>
      <c r="CP297" s="29"/>
      <c r="CQ297" s="29"/>
      <c r="CR297" s="29"/>
    </row>
    <row r="298">
      <c r="A298" s="28"/>
      <c r="B298" s="29"/>
      <c r="C298" s="30"/>
      <c r="D298" s="30"/>
      <c r="E298" s="30"/>
      <c r="F298" s="30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31"/>
      <c r="R298" s="29"/>
      <c r="S298" s="29"/>
      <c r="T298" s="29"/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F298" s="31"/>
      <c r="AG298" s="29"/>
      <c r="AH298" s="29"/>
      <c r="AI298" s="29"/>
      <c r="AJ298" s="29"/>
      <c r="AK298" s="29"/>
      <c r="AL298" s="29"/>
      <c r="AM298" s="29"/>
      <c r="AN298" s="29"/>
      <c r="AO298" s="29"/>
      <c r="AP298" s="29"/>
      <c r="AQ298" s="29"/>
      <c r="AR298" s="29"/>
      <c r="AS298" s="29"/>
      <c r="AT298" s="29"/>
      <c r="AU298" s="31"/>
      <c r="AV298" s="29"/>
      <c r="AW298" s="29"/>
      <c r="AX298" s="29"/>
      <c r="AY298" s="29"/>
      <c r="AZ298" s="29"/>
      <c r="BA298" s="29"/>
      <c r="BB298" s="29"/>
      <c r="BC298" s="29"/>
      <c r="BD298" s="29"/>
      <c r="BE298" s="29"/>
      <c r="BF298" s="29"/>
      <c r="BG298" s="29"/>
      <c r="BH298" s="29"/>
      <c r="BI298" s="29"/>
      <c r="BJ298" s="31"/>
      <c r="BK298" s="29"/>
      <c r="BL298" s="29"/>
      <c r="BM298" s="29"/>
      <c r="BN298" s="29"/>
      <c r="BO298" s="29"/>
      <c r="BP298" s="29"/>
      <c r="BQ298" s="29"/>
      <c r="BR298" s="29"/>
      <c r="BS298" s="29"/>
      <c r="BT298" s="29"/>
      <c r="BU298" s="29"/>
      <c r="BV298" s="29"/>
      <c r="BW298" s="29"/>
      <c r="BX298" s="29"/>
      <c r="BY298" s="31"/>
      <c r="BZ298" s="29"/>
      <c r="CA298" s="29"/>
      <c r="CB298" s="29"/>
      <c r="CC298" s="29"/>
      <c r="CD298" s="29"/>
      <c r="CE298" s="29"/>
      <c r="CF298" s="29"/>
      <c r="CG298" s="29"/>
      <c r="CH298" s="29"/>
      <c r="CI298" s="29"/>
      <c r="CJ298" s="29"/>
      <c r="CK298" s="29"/>
      <c r="CL298" s="29"/>
      <c r="CM298" s="29"/>
      <c r="CN298" s="31"/>
      <c r="CO298" s="29"/>
      <c r="CP298" s="29"/>
      <c r="CQ298" s="29"/>
      <c r="CR298" s="29"/>
    </row>
    <row r="299">
      <c r="A299" s="28"/>
      <c r="B299" s="29"/>
      <c r="C299" s="30"/>
      <c r="D299" s="30"/>
      <c r="E299" s="30"/>
      <c r="F299" s="30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31"/>
      <c r="R299" s="29"/>
      <c r="S299" s="29"/>
      <c r="T299" s="29"/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F299" s="31"/>
      <c r="AG299" s="29"/>
      <c r="AH299" s="29"/>
      <c r="AI299" s="29"/>
      <c r="AJ299" s="29"/>
      <c r="AK299" s="29"/>
      <c r="AL299" s="29"/>
      <c r="AM299" s="29"/>
      <c r="AN299" s="29"/>
      <c r="AO299" s="29"/>
      <c r="AP299" s="29"/>
      <c r="AQ299" s="29"/>
      <c r="AR299" s="29"/>
      <c r="AS299" s="29"/>
      <c r="AT299" s="29"/>
      <c r="AU299" s="31"/>
      <c r="AV299" s="29"/>
      <c r="AW299" s="29"/>
      <c r="AX299" s="29"/>
      <c r="AY299" s="29"/>
      <c r="AZ299" s="29"/>
      <c r="BA299" s="29"/>
      <c r="BB299" s="29"/>
      <c r="BC299" s="29"/>
      <c r="BD299" s="29"/>
      <c r="BE299" s="29"/>
      <c r="BF299" s="29"/>
      <c r="BG299" s="29"/>
      <c r="BH299" s="29"/>
      <c r="BI299" s="29"/>
      <c r="BJ299" s="31"/>
      <c r="BK299" s="29"/>
      <c r="BL299" s="29"/>
      <c r="BM299" s="29"/>
      <c r="BN299" s="29"/>
      <c r="BO299" s="29"/>
      <c r="BP299" s="29"/>
      <c r="BQ299" s="29"/>
      <c r="BR299" s="29"/>
      <c r="BS299" s="29"/>
      <c r="BT299" s="29"/>
      <c r="BU299" s="29"/>
      <c r="BV299" s="29"/>
      <c r="BW299" s="29"/>
      <c r="BX299" s="29"/>
      <c r="BY299" s="31"/>
      <c r="BZ299" s="29"/>
      <c r="CA299" s="29"/>
      <c r="CB299" s="29"/>
      <c r="CC299" s="29"/>
      <c r="CD299" s="29"/>
      <c r="CE299" s="29"/>
      <c r="CF299" s="29"/>
      <c r="CG299" s="29"/>
      <c r="CH299" s="29"/>
      <c r="CI299" s="29"/>
      <c r="CJ299" s="29"/>
      <c r="CK299" s="29"/>
      <c r="CL299" s="29"/>
      <c r="CM299" s="29"/>
      <c r="CN299" s="31"/>
      <c r="CO299" s="29"/>
      <c r="CP299" s="29"/>
      <c r="CQ299" s="29"/>
      <c r="CR299" s="29"/>
    </row>
    <row r="300">
      <c r="A300" s="28"/>
      <c r="B300" s="29"/>
      <c r="C300" s="30"/>
      <c r="D300" s="30"/>
      <c r="E300" s="30"/>
      <c r="F300" s="30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31"/>
      <c r="R300" s="29"/>
      <c r="S300" s="29"/>
      <c r="T300" s="29"/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F300" s="31"/>
      <c r="AG300" s="29"/>
      <c r="AH300" s="29"/>
      <c r="AI300" s="29"/>
      <c r="AJ300" s="29"/>
      <c r="AK300" s="29"/>
      <c r="AL300" s="29"/>
      <c r="AM300" s="29"/>
      <c r="AN300" s="29"/>
      <c r="AO300" s="29"/>
      <c r="AP300" s="29"/>
      <c r="AQ300" s="29"/>
      <c r="AR300" s="29"/>
      <c r="AS300" s="29"/>
      <c r="AT300" s="29"/>
      <c r="AU300" s="31"/>
      <c r="AV300" s="29"/>
      <c r="AW300" s="29"/>
      <c r="AX300" s="29"/>
      <c r="AY300" s="29"/>
      <c r="AZ300" s="29"/>
      <c r="BA300" s="29"/>
      <c r="BB300" s="29"/>
      <c r="BC300" s="29"/>
      <c r="BD300" s="29"/>
      <c r="BE300" s="29"/>
      <c r="BF300" s="29"/>
      <c r="BG300" s="29"/>
      <c r="BH300" s="29"/>
      <c r="BI300" s="29"/>
      <c r="BJ300" s="31"/>
      <c r="BK300" s="29"/>
      <c r="BL300" s="29"/>
      <c r="BM300" s="29"/>
      <c r="BN300" s="29"/>
      <c r="BO300" s="29"/>
      <c r="BP300" s="29"/>
      <c r="BQ300" s="29"/>
      <c r="BR300" s="29"/>
      <c r="BS300" s="29"/>
      <c r="BT300" s="29"/>
      <c r="BU300" s="29"/>
      <c r="BV300" s="29"/>
      <c r="BW300" s="29"/>
      <c r="BX300" s="29"/>
      <c r="BY300" s="31"/>
      <c r="BZ300" s="29"/>
      <c r="CA300" s="29"/>
      <c r="CB300" s="29"/>
      <c r="CC300" s="29"/>
      <c r="CD300" s="29"/>
      <c r="CE300" s="29"/>
      <c r="CF300" s="29"/>
      <c r="CG300" s="29"/>
      <c r="CH300" s="29"/>
      <c r="CI300" s="29"/>
      <c r="CJ300" s="29"/>
      <c r="CK300" s="29"/>
      <c r="CL300" s="29"/>
      <c r="CM300" s="29"/>
      <c r="CN300" s="31"/>
      <c r="CO300" s="29"/>
      <c r="CP300" s="29"/>
      <c r="CQ300" s="29"/>
      <c r="CR300" s="29"/>
    </row>
    <row r="301">
      <c r="A301" s="28"/>
      <c r="B301" s="29"/>
      <c r="C301" s="30"/>
      <c r="D301" s="30"/>
      <c r="E301" s="30"/>
      <c r="F301" s="30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31"/>
      <c r="R301" s="29"/>
      <c r="S301" s="29"/>
      <c r="T301" s="29"/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F301" s="31"/>
      <c r="AG301" s="29"/>
      <c r="AH301" s="29"/>
      <c r="AI301" s="29"/>
      <c r="AJ301" s="29"/>
      <c r="AK301" s="29"/>
      <c r="AL301" s="29"/>
      <c r="AM301" s="29"/>
      <c r="AN301" s="29"/>
      <c r="AO301" s="29"/>
      <c r="AP301" s="29"/>
      <c r="AQ301" s="29"/>
      <c r="AR301" s="29"/>
      <c r="AS301" s="29"/>
      <c r="AT301" s="29"/>
      <c r="AU301" s="31"/>
      <c r="AV301" s="29"/>
      <c r="AW301" s="29"/>
      <c r="AX301" s="29"/>
      <c r="AY301" s="29"/>
      <c r="AZ301" s="29"/>
      <c r="BA301" s="29"/>
      <c r="BB301" s="29"/>
      <c r="BC301" s="29"/>
      <c r="BD301" s="29"/>
      <c r="BE301" s="29"/>
      <c r="BF301" s="29"/>
      <c r="BG301" s="29"/>
      <c r="BH301" s="29"/>
      <c r="BI301" s="29"/>
      <c r="BJ301" s="31"/>
      <c r="BK301" s="29"/>
      <c r="BL301" s="29"/>
      <c r="BM301" s="29"/>
      <c r="BN301" s="29"/>
      <c r="BO301" s="29"/>
      <c r="BP301" s="29"/>
      <c r="BQ301" s="29"/>
      <c r="BR301" s="29"/>
      <c r="BS301" s="29"/>
      <c r="BT301" s="29"/>
      <c r="BU301" s="29"/>
      <c r="BV301" s="29"/>
      <c r="BW301" s="29"/>
      <c r="BX301" s="29"/>
      <c r="BY301" s="31"/>
      <c r="BZ301" s="29"/>
      <c r="CA301" s="29"/>
      <c r="CB301" s="29"/>
      <c r="CC301" s="29"/>
      <c r="CD301" s="29"/>
      <c r="CE301" s="29"/>
      <c r="CF301" s="29"/>
      <c r="CG301" s="29"/>
      <c r="CH301" s="29"/>
      <c r="CI301" s="29"/>
      <c r="CJ301" s="29"/>
      <c r="CK301" s="29"/>
      <c r="CL301" s="29"/>
      <c r="CM301" s="29"/>
      <c r="CN301" s="31"/>
      <c r="CO301" s="29"/>
      <c r="CP301" s="29"/>
      <c r="CQ301" s="29"/>
      <c r="CR301" s="29"/>
    </row>
    <row r="302">
      <c r="A302" s="28"/>
      <c r="B302" s="29"/>
      <c r="C302" s="30"/>
      <c r="D302" s="30"/>
      <c r="E302" s="30"/>
      <c r="F302" s="30"/>
      <c r="G302" s="29"/>
      <c r="H302" s="29"/>
      <c r="I302" s="29"/>
      <c r="J302" s="29"/>
      <c r="K302" s="29"/>
      <c r="L302" s="29"/>
      <c r="M302" s="29"/>
      <c r="N302" s="29"/>
      <c r="O302" s="29"/>
      <c r="P302" s="29"/>
      <c r="Q302" s="31"/>
      <c r="R302" s="29"/>
      <c r="S302" s="29"/>
      <c r="T302" s="29"/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F302" s="31"/>
      <c r="AG302" s="29"/>
      <c r="AH302" s="29"/>
      <c r="AI302" s="29"/>
      <c r="AJ302" s="29"/>
      <c r="AK302" s="29"/>
      <c r="AL302" s="29"/>
      <c r="AM302" s="29"/>
      <c r="AN302" s="29"/>
      <c r="AO302" s="29"/>
      <c r="AP302" s="29"/>
      <c r="AQ302" s="29"/>
      <c r="AR302" s="29"/>
      <c r="AS302" s="29"/>
      <c r="AT302" s="29"/>
      <c r="AU302" s="31"/>
      <c r="AV302" s="29"/>
      <c r="AW302" s="29"/>
      <c r="AX302" s="29"/>
      <c r="AY302" s="29"/>
      <c r="AZ302" s="29"/>
      <c r="BA302" s="29"/>
      <c r="BB302" s="29"/>
      <c r="BC302" s="29"/>
      <c r="BD302" s="29"/>
      <c r="BE302" s="29"/>
      <c r="BF302" s="29"/>
      <c r="BG302" s="29"/>
      <c r="BH302" s="29"/>
      <c r="BI302" s="29"/>
      <c r="BJ302" s="31"/>
      <c r="BK302" s="29"/>
      <c r="BL302" s="29"/>
      <c r="BM302" s="29"/>
      <c r="BN302" s="29"/>
      <c r="BO302" s="29"/>
      <c r="BP302" s="29"/>
      <c r="BQ302" s="29"/>
      <c r="BR302" s="29"/>
      <c r="BS302" s="29"/>
      <c r="BT302" s="29"/>
      <c r="BU302" s="29"/>
      <c r="BV302" s="29"/>
      <c r="BW302" s="29"/>
      <c r="BX302" s="29"/>
      <c r="BY302" s="31"/>
      <c r="BZ302" s="29"/>
      <c r="CA302" s="29"/>
      <c r="CB302" s="29"/>
      <c r="CC302" s="29"/>
      <c r="CD302" s="29"/>
      <c r="CE302" s="29"/>
      <c r="CF302" s="29"/>
      <c r="CG302" s="29"/>
      <c r="CH302" s="29"/>
      <c r="CI302" s="29"/>
      <c r="CJ302" s="29"/>
      <c r="CK302" s="29"/>
      <c r="CL302" s="29"/>
      <c r="CM302" s="29"/>
      <c r="CN302" s="31"/>
      <c r="CO302" s="29"/>
      <c r="CP302" s="29"/>
      <c r="CQ302" s="29"/>
      <c r="CR302" s="29"/>
    </row>
    <row r="303">
      <c r="A303" s="28"/>
      <c r="B303" s="29"/>
      <c r="C303" s="30"/>
      <c r="D303" s="30"/>
      <c r="E303" s="30"/>
      <c r="F303" s="30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31"/>
      <c r="R303" s="29"/>
      <c r="S303" s="29"/>
      <c r="T303" s="29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F303" s="31"/>
      <c r="AG303" s="29"/>
      <c r="AH303" s="29"/>
      <c r="AI303" s="29"/>
      <c r="AJ303" s="29"/>
      <c r="AK303" s="29"/>
      <c r="AL303" s="29"/>
      <c r="AM303" s="29"/>
      <c r="AN303" s="29"/>
      <c r="AO303" s="29"/>
      <c r="AP303" s="29"/>
      <c r="AQ303" s="29"/>
      <c r="AR303" s="29"/>
      <c r="AS303" s="29"/>
      <c r="AT303" s="29"/>
      <c r="AU303" s="31"/>
      <c r="AV303" s="29"/>
      <c r="AW303" s="29"/>
      <c r="AX303" s="29"/>
      <c r="AY303" s="29"/>
      <c r="AZ303" s="29"/>
      <c r="BA303" s="29"/>
      <c r="BB303" s="29"/>
      <c r="BC303" s="29"/>
      <c r="BD303" s="29"/>
      <c r="BE303" s="29"/>
      <c r="BF303" s="29"/>
      <c r="BG303" s="29"/>
      <c r="BH303" s="29"/>
      <c r="BI303" s="29"/>
      <c r="BJ303" s="31"/>
      <c r="BK303" s="29"/>
      <c r="BL303" s="29"/>
      <c r="BM303" s="29"/>
      <c r="BN303" s="29"/>
      <c r="BO303" s="29"/>
      <c r="BP303" s="29"/>
      <c r="BQ303" s="29"/>
      <c r="BR303" s="29"/>
      <c r="BS303" s="29"/>
      <c r="BT303" s="29"/>
      <c r="BU303" s="29"/>
      <c r="BV303" s="29"/>
      <c r="BW303" s="29"/>
      <c r="BX303" s="29"/>
      <c r="BY303" s="31"/>
      <c r="BZ303" s="29"/>
      <c r="CA303" s="29"/>
      <c r="CB303" s="29"/>
      <c r="CC303" s="29"/>
      <c r="CD303" s="29"/>
      <c r="CE303" s="29"/>
      <c r="CF303" s="29"/>
      <c r="CG303" s="29"/>
      <c r="CH303" s="29"/>
      <c r="CI303" s="29"/>
      <c r="CJ303" s="29"/>
      <c r="CK303" s="29"/>
      <c r="CL303" s="29"/>
      <c r="CM303" s="29"/>
      <c r="CN303" s="31"/>
      <c r="CO303" s="29"/>
      <c r="CP303" s="29"/>
      <c r="CQ303" s="29"/>
      <c r="CR303" s="29"/>
    </row>
    <row r="304">
      <c r="A304" s="28"/>
      <c r="B304" s="29"/>
      <c r="C304" s="30"/>
      <c r="D304" s="30"/>
      <c r="E304" s="30"/>
      <c r="F304" s="30"/>
      <c r="G304" s="29"/>
      <c r="H304" s="29"/>
      <c r="I304" s="29"/>
      <c r="J304" s="29"/>
      <c r="K304" s="29"/>
      <c r="L304" s="29"/>
      <c r="M304" s="29"/>
      <c r="N304" s="29"/>
      <c r="O304" s="29"/>
      <c r="P304" s="29"/>
      <c r="Q304" s="31"/>
      <c r="R304" s="29"/>
      <c r="S304" s="29"/>
      <c r="T304" s="29"/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F304" s="31"/>
      <c r="AG304" s="29"/>
      <c r="AH304" s="29"/>
      <c r="AI304" s="29"/>
      <c r="AJ304" s="29"/>
      <c r="AK304" s="29"/>
      <c r="AL304" s="29"/>
      <c r="AM304" s="29"/>
      <c r="AN304" s="29"/>
      <c r="AO304" s="29"/>
      <c r="AP304" s="29"/>
      <c r="AQ304" s="29"/>
      <c r="AR304" s="29"/>
      <c r="AS304" s="29"/>
      <c r="AT304" s="29"/>
      <c r="AU304" s="31"/>
      <c r="AV304" s="29"/>
      <c r="AW304" s="29"/>
      <c r="AX304" s="29"/>
      <c r="AY304" s="29"/>
      <c r="AZ304" s="29"/>
      <c r="BA304" s="29"/>
      <c r="BB304" s="29"/>
      <c r="BC304" s="29"/>
      <c r="BD304" s="29"/>
      <c r="BE304" s="29"/>
      <c r="BF304" s="29"/>
      <c r="BG304" s="29"/>
      <c r="BH304" s="29"/>
      <c r="BI304" s="29"/>
      <c r="BJ304" s="31"/>
      <c r="BK304" s="29"/>
      <c r="BL304" s="29"/>
      <c r="BM304" s="29"/>
      <c r="BN304" s="29"/>
      <c r="BO304" s="29"/>
      <c r="BP304" s="29"/>
      <c r="BQ304" s="29"/>
      <c r="BR304" s="29"/>
      <c r="BS304" s="29"/>
      <c r="BT304" s="29"/>
      <c r="BU304" s="29"/>
      <c r="BV304" s="29"/>
      <c r="BW304" s="29"/>
      <c r="BX304" s="29"/>
      <c r="BY304" s="31"/>
      <c r="BZ304" s="29"/>
      <c r="CA304" s="29"/>
      <c r="CB304" s="29"/>
      <c r="CC304" s="29"/>
      <c r="CD304" s="29"/>
      <c r="CE304" s="29"/>
      <c r="CF304" s="29"/>
      <c r="CG304" s="29"/>
      <c r="CH304" s="29"/>
      <c r="CI304" s="29"/>
      <c r="CJ304" s="29"/>
      <c r="CK304" s="29"/>
      <c r="CL304" s="29"/>
      <c r="CM304" s="29"/>
      <c r="CN304" s="31"/>
      <c r="CO304" s="29"/>
      <c r="CP304" s="29"/>
      <c r="CQ304" s="29"/>
      <c r="CR304" s="29"/>
    </row>
    <row r="305">
      <c r="A305" s="28"/>
      <c r="B305" s="29"/>
      <c r="C305" s="30"/>
      <c r="D305" s="30"/>
      <c r="E305" s="30"/>
      <c r="F305" s="30"/>
      <c r="G305" s="29"/>
      <c r="H305" s="29"/>
      <c r="I305" s="29"/>
      <c r="J305" s="29"/>
      <c r="K305" s="29"/>
      <c r="L305" s="29"/>
      <c r="M305" s="29"/>
      <c r="N305" s="29"/>
      <c r="O305" s="29"/>
      <c r="P305" s="29"/>
      <c r="Q305" s="31"/>
      <c r="R305" s="29"/>
      <c r="S305" s="29"/>
      <c r="T305" s="29"/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F305" s="31"/>
      <c r="AG305" s="29"/>
      <c r="AH305" s="29"/>
      <c r="AI305" s="29"/>
      <c r="AJ305" s="29"/>
      <c r="AK305" s="29"/>
      <c r="AL305" s="29"/>
      <c r="AM305" s="29"/>
      <c r="AN305" s="29"/>
      <c r="AO305" s="29"/>
      <c r="AP305" s="29"/>
      <c r="AQ305" s="29"/>
      <c r="AR305" s="29"/>
      <c r="AS305" s="29"/>
      <c r="AT305" s="29"/>
      <c r="AU305" s="31"/>
      <c r="AV305" s="29"/>
      <c r="AW305" s="29"/>
      <c r="AX305" s="29"/>
      <c r="AY305" s="29"/>
      <c r="AZ305" s="29"/>
      <c r="BA305" s="29"/>
      <c r="BB305" s="29"/>
      <c r="BC305" s="29"/>
      <c r="BD305" s="29"/>
      <c r="BE305" s="29"/>
      <c r="BF305" s="29"/>
      <c r="BG305" s="29"/>
      <c r="BH305" s="29"/>
      <c r="BI305" s="29"/>
      <c r="BJ305" s="31"/>
      <c r="BK305" s="29"/>
      <c r="BL305" s="29"/>
      <c r="BM305" s="29"/>
      <c r="BN305" s="29"/>
      <c r="BO305" s="29"/>
      <c r="BP305" s="29"/>
      <c r="BQ305" s="29"/>
      <c r="BR305" s="29"/>
      <c r="BS305" s="29"/>
      <c r="BT305" s="29"/>
      <c r="BU305" s="29"/>
      <c r="BV305" s="29"/>
      <c r="BW305" s="29"/>
      <c r="BX305" s="29"/>
      <c r="BY305" s="31"/>
      <c r="BZ305" s="29"/>
      <c r="CA305" s="29"/>
      <c r="CB305" s="29"/>
      <c r="CC305" s="29"/>
      <c r="CD305" s="29"/>
      <c r="CE305" s="29"/>
      <c r="CF305" s="29"/>
      <c r="CG305" s="29"/>
      <c r="CH305" s="29"/>
      <c r="CI305" s="29"/>
      <c r="CJ305" s="29"/>
      <c r="CK305" s="29"/>
      <c r="CL305" s="29"/>
      <c r="CM305" s="29"/>
      <c r="CN305" s="31"/>
      <c r="CO305" s="29"/>
      <c r="CP305" s="29"/>
      <c r="CQ305" s="29"/>
      <c r="CR305" s="29"/>
    </row>
    <row r="306">
      <c r="A306" s="28"/>
      <c r="B306" s="29"/>
      <c r="C306" s="30"/>
      <c r="D306" s="30"/>
      <c r="E306" s="30"/>
      <c r="F306" s="30"/>
      <c r="G306" s="29"/>
      <c r="H306" s="29"/>
      <c r="I306" s="29"/>
      <c r="J306" s="29"/>
      <c r="K306" s="29"/>
      <c r="L306" s="29"/>
      <c r="M306" s="29"/>
      <c r="N306" s="29"/>
      <c r="O306" s="29"/>
      <c r="P306" s="29"/>
      <c r="Q306" s="31"/>
      <c r="R306" s="29"/>
      <c r="S306" s="29"/>
      <c r="T306" s="29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F306" s="31"/>
      <c r="AG306" s="29"/>
      <c r="AH306" s="29"/>
      <c r="AI306" s="29"/>
      <c r="AJ306" s="29"/>
      <c r="AK306" s="29"/>
      <c r="AL306" s="29"/>
      <c r="AM306" s="29"/>
      <c r="AN306" s="29"/>
      <c r="AO306" s="29"/>
      <c r="AP306" s="29"/>
      <c r="AQ306" s="29"/>
      <c r="AR306" s="29"/>
      <c r="AS306" s="29"/>
      <c r="AT306" s="29"/>
      <c r="AU306" s="31"/>
      <c r="AV306" s="29"/>
      <c r="AW306" s="29"/>
      <c r="AX306" s="29"/>
      <c r="AY306" s="29"/>
      <c r="AZ306" s="29"/>
      <c r="BA306" s="29"/>
      <c r="BB306" s="29"/>
      <c r="BC306" s="29"/>
      <c r="BD306" s="29"/>
      <c r="BE306" s="29"/>
      <c r="BF306" s="29"/>
      <c r="BG306" s="29"/>
      <c r="BH306" s="29"/>
      <c r="BI306" s="29"/>
      <c r="BJ306" s="31"/>
      <c r="BK306" s="29"/>
      <c r="BL306" s="29"/>
      <c r="BM306" s="29"/>
      <c r="BN306" s="29"/>
      <c r="BO306" s="29"/>
      <c r="BP306" s="29"/>
      <c r="BQ306" s="29"/>
      <c r="BR306" s="29"/>
      <c r="BS306" s="29"/>
      <c r="BT306" s="29"/>
      <c r="BU306" s="29"/>
      <c r="BV306" s="29"/>
      <c r="BW306" s="29"/>
      <c r="BX306" s="29"/>
      <c r="BY306" s="31"/>
      <c r="BZ306" s="29"/>
      <c r="CA306" s="29"/>
      <c r="CB306" s="29"/>
      <c r="CC306" s="29"/>
      <c r="CD306" s="29"/>
      <c r="CE306" s="29"/>
      <c r="CF306" s="29"/>
      <c r="CG306" s="29"/>
      <c r="CH306" s="29"/>
      <c r="CI306" s="29"/>
      <c r="CJ306" s="29"/>
      <c r="CK306" s="29"/>
      <c r="CL306" s="29"/>
      <c r="CM306" s="29"/>
      <c r="CN306" s="31"/>
      <c r="CO306" s="29"/>
      <c r="CP306" s="29"/>
      <c r="CQ306" s="29"/>
      <c r="CR306" s="29"/>
    </row>
    <row r="307">
      <c r="A307" s="28"/>
      <c r="B307" s="29"/>
      <c r="C307" s="30"/>
      <c r="D307" s="30"/>
      <c r="E307" s="30"/>
      <c r="F307" s="30"/>
      <c r="G307" s="29"/>
      <c r="H307" s="29"/>
      <c r="I307" s="29"/>
      <c r="J307" s="29"/>
      <c r="K307" s="29"/>
      <c r="L307" s="29"/>
      <c r="M307" s="29"/>
      <c r="N307" s="29"/>
      <c r="O307" s="29"/>
      <c r="P307" s="29"/>
      <c r="Q307" s="31"/>
      <c r="R307" s="29"/>
      <c r="S307" s="29"/>
      <c r="T307" s="29"/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F307" s="31"/>
      <c r="AG307" s="29"/>
      <c r="AH307" s="29"/>
      <c r="AI307" s="29"/>
      <c r="AJ307" s="29"/>
      <c r="AK307" s="29"/>
      <c r="AL307" s="29"/>
      <c r="AM307" s="29"/>
      <c r="AN307" s="29"/>
      <c r="AO307" s="29"/>
      <c r="AP307" s="29"/>
      <c r="AQ307" s="29"/>
      <c r="AR307" s="29"/>
      <c r="AS307" s="29"/>
      <c r="AT307" s="29"/>
      <c r="AU307" s="31"/>
      <c r="AV307" s="29"/>
      <c r="AW307" s="29"/>
      <c r="AX307" s="29"/>
      <c r="AY307" s="29"/>
      <c r="AZ307" s="29"/>
      <c r="BA307" s="29"/>
      <c r="BB307" s="29"/>
      <c r="BC307" s="29"/>
      <c r="BD307" s="29"/>
      <c r="BE307" s="29"/>
      <c r="BF307" s="29"/>
      <c r="BG307" s="29"/>
      <c r="BH307" s="29"/>
      <c r="BI307" s="29"/>
      <c r="BJ307" s="31"/>
      <c r="BK307" s="29"/>
      <c r="BL307" s="29"/>
      <c r="BM307" s="29"/>
      <c r="BN307" s="29"/>
      <c r="BO307" s="29"/>
      <c r="BP307" s="29"/>
      <c r="BQ307" s="29"/>
      <c r="BR307" s="29"/>
      <c r="BS307" s="29"/>
      <c r="BT307" s="29"/>
      <c r="BU307" s="29"/>
      <c r="BV307" s="29"/>
      <c r="BW307" s="29"/>
      <c r="BX307" s="29"/>
      <c r="BY307" s="31"/>
      <c r="BZ307" s="29"/>
      <c r="CA307" s="29"/>
      <c r="CB307" s="29"/>
      <c r="CC307" s="29"/>
      <c r="CD307" s="29"/>
      <c r="CE307" s="29"/>
      <c r="CF307" s="29"/>
      <c r="CG307" s="29"/>
      <c r="CH307" s="29"/>
      <c r="CI307" s="29"/>
      <c r="CJ307" s="29"/>
      <c r="CK307" s="29"/>
      <c r="CL307" s="29"/>
      <c r="CM307" s="29"/>
      <c r="CN307" s="31"/>
      <c r="CO307" s="29"/>
      <c r="CP307" s="29"/>
      <c r="CQ307" s="29"/>
      <c r="CR307" s="29"/>
    </row>
    <row r="308">
      <c r="A308" s="28"/>
      <c r="B308" s="29"/>
      <c r="C308" s="30"/>
      <c r="D308" s="30"/>
      <c r="E308" s="30"/>
      <c r="F308" s="30"/>
      <c r="G308" s="29"/>
      <c r="H308" s="29"/>
      <c r="I308" s="29"/>
      <c r="J308" s="29"/>
      <c r="K308" s="29"/>
      <c r="L308" s="29"/>
      <c r="M308" s="29"/>
      <c r="N308" s="29"/>
      <c r="O308" s="29"/>
      <c r="P308" s="29"/>
      <c r="Q308" s="31"/>
      <c r="R308" s="29"/>
      <c r="S308" s="29"/>
      <c r="T308" s="29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F308" s="31"/>
      <c r="AG308" s="29"/>
      <c r="AH308" s="29"/>
      <c r="AI308" s="29"/>
      <c r="AJ308" s="29"/>
      <c r="AK308" s="29"/>
      <c r="AL308" s="29"/>
      <c r="AM308" s="29"/>
      <c r="AN308" s="29"/>
      <c r="AO308" s="29"/>
      <c r="AP308" s="29"/>
      <c r="AQ308" s="29"/>
      <c r="AR308" s="29"/>
      <c r="AS308" s="29"/>
      <c r="AT308" s="29"/>
      <c r="AU308" s="31"/>
      <c r="AV308" s="29"/>
      <c r="AW308" s="29"/>
      <c r="AX308" s="29"/>
      <c r="AY308" s="29"/>
      <c r="AZ308" s="29"/>
      <c r="BA308" s="29"/>
      <c r="BB308" s="29"/>
      <c r="BC308" s="29"/>
      <c r="BD308" s="29"/>
      <c r="BE308" s="29"/>
      <c r="BF308" s="29"/>
      <c r="BG308" s="29"/>
      <c r="BH308" s="29"/>
      <c r="BI308" s="29"/>
      <c r="BJ308" s="31"/>
      <c r="BK308" s="29"/>
      <c r="BL308" s="29"/>
      <c r="BM308" s="29"/>
      <c r="BN308" s="29"/>
      <c r="BO308" s="29"/>
      <c r="BP308" s="29"/>
      <c r="BQ308" s="29"/>
      <c r="BR308" s="29"/>
      <c r="BS308" s="29"/>
      <c r="BT308" s="29"/>
      <c r="BU308" s="29"/>
      <c r="BV308" s="29"/>
      <c r="BW308" s="29"/>
      <c r="BX308" s="29"/>
      <c r="BY308" s="31"/>
      <c r="BZ308" s="29"/>
      <c r="CA308" s="29"/>
      <c r="CB308" s="29"/>
      <c r="CC308" s="29"/>
      <c r="CD308" s="29"/>
      <c r="CE308" s="29"/>
      <c r="CF308" s="29"/>
      <c r="CG308" s="29"/>
      <c r="CH308" s="29"/>
      <c r="CI308" s="29"/>
      <c r="CJ308" s="29"/>
      <c r="CK308" s="29"/>
      <c r="CL308" s="29"/>
      <c r="CM308" s="29"/>
      <c r="CN308" s="31"/>
      <c r="CO308" s="29"/>
      <c r="CP308" s="29"/>
      <c r="CQ308" s="29"/>
      <c r="CR308" s="29"/>
    </row>
    <row r="309">
      <c r="A309" s="28"/>
      <c r="B309" s="29"/>
      <c r="C309" s="30"/>
      <c r="D309" s="30"/>
      <c r="E309" s="30"/>
      <c r="F309" s="30"/>
      <c r="G309" s="29"/>
      <c r="H309" s="29"/>
      <c r="I309" s="29"/>
      <c r="J309" s="29"/>
      <c r="K309" s="29"/>
      <c r="L309" s="29"/>
      <c r="M309" s="29"/>
      <c r="N309" s="29"/>
      <c r="O309" s="29"/>
      <c r="P309" s="29"/>
      <c r="Q309" s="31"/>
      <c r="R309" s="29"/>
      <c r="S309" s="29"/>
      <c r="T309" s="29"/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F309" s="31"/>
      <c r="AG309" s="29"/>
      <c r="AH309" s="29"/>
      <c r="AI309" s="29"/>
      <c r="AJ309" s="29"/>
      <c r="AK309" s="29"/>
      <c r="AL309" s="29"/>
      <c r="AM309" s="29"/>
      <c r="AN309" s="29"/>
      <c r="AO309" s="29"/>
      <c r="AP309" s="29"/>
      <c r="AQ309" s="29"/>
      <c r="AR309" s="29"/>
      <c r="AS309" s="29"/>
      <c r="AT309" s="29"/>
      <c r="AU309" s="31"/>
      <c r="AV309" s="29"/>
      <c r="AW309" s="29"/>
      <c r="AX309" s="29"/>
      <c r="AY309" s="29"/>
      <c r="AZ309" s="29"/>
      <c r="BA309" s="29"/>
      <c r="BB309" s="29"/>
      <c r="BC309" s="29"/>
      <c r="BD309" s="29"/>
      <c r="BE309" s="29"/>
      <c r="BF309" s="29"/>
      <c r="BG309" s="29"/>
      <c r="BH309" s="29"/>
      <c r="BI309" s="29"/>
      <c r="BJ309" s="31"/>
      <c r="BK309" s="29"/>
      <c r="BL309" s="29"/>
      <c r="BM309" s="29"/>
      <c r="BN309" s="29"/>
      <c r="BO309" s="29"/>
      <c r="BP309" s="29"/>
      <c r="BQ309" s="29"/>
      <c r="BR309" s="29"/>
      <c r="BS309" s="29"/>
      <c r="BT309" s="29"/>
      <c r="BU309" s="29"/>
      <c r="BV309" s="29"/>
      <c r="BW309" s="29"/>
      <c r="BX309" s="29"/>
      <c r="BY309" s="31"/>
      <c r="BZ309" s="29"/>
      <c r="CA309" s="29"/>
      <c r="CB309" s="29"/>
      <c r="CC309" s="29"/>
      <c r="CD309" s="29"/>
      <c r="CE309" s="29"/>
      <c r="CF309" s="29"/>
      <c r="CG309" s="29"/>
      <c r="CH309" s="29"/>
      <c r="CI309" s="29"/>
      <c r="CJ309" s="29"/>
      <c r="CK309" s="29"/>
      <c r="CL309" s="29"/>
      <c r="CM309" s="29"/>
      <c r="CN309" s="31"/>
      <c r="CO309" s="29"/>
      <c r="CP309" s="29"/>
      <c r="CQ309" s="29"/>
      <c r="CR309" s="29"/>
    </row>
    <row r="310">
      <c r="A310" s="28"/>
      <c r="B310" s="29"/>
      <c r="C310" s="30"/>
      <c r="D310" s="30"/>
      <c r="E310" s="30"/>
      <c r="F310" s="30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31"/>
      <c r="R310" s="29"/>
      <c r="S310" s="29"/>
      <c r="T310" s="29"/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F310" s="31"/>
      <c r="AG310" s="29"/>
      <c r="AH310" s="29"/>
      <c r="AI310" s="29"/>
      <c r="AJ310" s="29"/>
      <c r="AK310" s="29"/>
      <c r="AL310" s="29"/>
      <c r="AM310" s="29"/>
      <c r="AN310" s="29"/>
      <c r="AO310" s="29"/>
      <c r="AP310" s="29"/>
      <c r="AQ310" s="29"/>
      <c r="AR310" s="29"/>
      <c r="AS310" s="29"/>
      <c r="AT310" s="29"/>
      <c r="AU310" s="31"/>
      <c r="AV310" s="29"/>
      <c r="AW310" s="29"/>
      <c r="AX310" s="29"/>
      <c r="AY310" s="29"/>
      <c r="AZ310" s="29"/>
      <c r="BA310" s="29"/>
      <c r="BB310" s="29"/>
      <c r="BC310" s="29"/>
      <c r="BD310" s="29"/>
      <c r="BE310" s="29"/>
      <c r="BF310" s="29"/>
      <c r="BG310" s="29"/>
      <c r="BH310" s="29"/>
      <c r="BI310" s="29"/>
      <c r="BJ310" s="31"/>
      <c r="BK310" s="29"/>
      <c r="BL310" s="29"/>
      <c r="BM310" s="29"/>
      <c r="BN310" s="29"/>
      <c r="BO310" s="29"/>
      <c r="BP310" s="29"/>
      <c r="BQ310" s="29"/>
      <c r="BR310" s="29"/>
      <c r="BS310" s="29"/>
      <c r="BT310" s="29"/>
      <c r="BU310" s="29"/>
      <c r="BV310" s="29"/>
      <c r="BW310" s="29"/>
      <c r="BX310" s="29"/>
      <c r="BY310" s="31"/>
      <c r="BZ310" s="29"/>
      <c r="CA310" s="29"/>
      <c r="CB310" s="29"/>
      <c r="CC310" s="29"/>
      <c r="CD310" s="29"/>
      <c r="CE310" s="29"/>
      <c r="CF310" s="29"/>
      <c r="CG310" s="29"/>
      <c r="CH310" s="29"/>
      <c r="CI310" s="29"/>
      <c r="CJ310" s="29"/>
      <c r="CK310" s="29"/>
      <c r="CL310" s="29"/>
      <c r="CM310" s="29"/>
      <c r="CN310" s="31"/>
      <c r="CO310" s="29"/>
      <c r="CP310" s="29"/>
      <c r="CQ310" s="29"/>
      <c r="CR310" s="29"/>
    </row>
    <row r="311">
      <c r="A311" s="28"/>
      <c r="B311" s="29"/>
      <c r="C311" s="30"/>
      <c r="D311" s="30"/>
      <c r="E311" s="30"/>
      <c r="F311" s="30"/>
      <c r="G311" s="29"/>
      <c r="H311" s="29"/>
      <c r="I311" s="29"/>
      <c r="J311" s="29"/>
      <c r="K311" s="29"/>
      <c r="L311" s="29"/>
      <c r="M311" s="29"/>
      <c r="N311" s="29"/>
      <c r="O311" s="29"/>
      <c r="P311" s="29"/>
      <c r="Q311" s="31"/>
      <c r="R311" s="29"/>
      <c r="S311" s="29"/>
      <c r="T311" s="29"/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F311" s="31"/>
      <c r="AG311" s="29"/>
      <c r="AH311" s="29"/>
      <c r="AI311" s="29"/>
      <c r="AJ311" s="29"/>
      <c r="AK311" s="29"/>
      <c r="AL311" s="29"/>
      <c r="AM311" s="29"/>
      <c r="AN311" s="29"/>
      <c r="AO311" s="29"/>
      <c r="AP311" s="29"/>
      <c r="AQ311" s="29"/>
      <c r="AR311" s="29"/>
      <c r="AS311" s="29"/>
      <c r="AT311" s="29"/>
      <c r="AU311" s="31"/>
      <c r="AV311" s="29"/>
      <c r="AW311" s="29"/>
      <c r="AX311" s="29"/>
      <c r="AY311" s="29"/>
      <c r="AZ311" s="29"/>
      <c r="BA311" s="29"/>
      <c r="BB311" s="29"/>
      <c r="BC311" s="29"/>
      <c r="BD311" s="29"/>
      <c r="BE311" s="29"/>
      <c r="BF311" s="29"/>
      <c r="BG311" s="29"/>
      <c r="BH311" s="29"/>
      <c r="BI311" s="29"/>
      <c r="BJ311" s="31"/>
      <c r="BK311" s="29"/>
      <c r="BL311" s="29"/>
      <c r="BM311" s="29"/>
      <c r="BN311" s="29"/>
      <c r="BO311" s="29"/>
      <c r="BP311" s="29"/>
      <c r="BQ311" s="29"/>
      <c r="BR311" s="29"/>
      <c r="BS311" s="29"/>
      <c r="BT311" s="29"/>
      <c r="BU311" s="29"/>
      <c r="BV311" s="29"/>
      <c r="BW311" s="29"/>
      <c r="BX311" s="29"/>
      <c r="BY311" s="31"/>
      <c r="BZ311" s="29"/>
      <c r="CA311" s="29"/>
      <c r="CB311" s="29"/>
      <c r="CC311" s="29"/>
      <c r="CD311" s="29"/>
      <c r="CE311" s="29"/>
      <c r="CF311" s="29"/>
      <c r="CG311" s="29"/>
      <c r="CH311" s="29"/>
      <c r="CI311" s="29"/>
      <c r="CJ311" s="29"/>
      <c r="CK311" s="29"/>
      <c r="CL311" s="29"/>
      <c r="CM311" s="29"/>
      <c r="CN311" s="31"/>
      <c r="CO311" s="29"/>
      <c r="CP311" s="29"/>
      <c r="CQ311" s="29"/>
      <c r="CR311" s="29"/>
    </row>
    <row r="312">
      <c r="A312" s="28"/>
      <c r="B312" s="29"/>
      <c r="C312" s="30"/>
      <c r="D312" s="30"/>
      <c r="E312" s="30"/>
      <c r="F312" s="30"/>
      <c r="G312" s="29"/>
      <c r="H312" s="29"/>
      <c r="I312" s="29"/>
      <c r="J312" s="29"/>
      <c r="K312" s="29"/>
      <c r="L312" s="29"/>
      <c r="M312" s="29"/>
      <c r="N312" s="29"/>
      <c r="O312" s="29"/>
      <c r="P312" s="29"/>
      <c r="Q312" s="31"/>
      <c r="R312" s="29"/>
      <c r="S312" s="29"/>
      <c r="T312" s="29"/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F312" s="31"/>
      <c r="AG312" s="29"/>
      <c r="AH312" s="29"/>
      <c r="AI312" s="29"/>
      <c r="AJ312" s="29"/>
      <c r="AK312" s="29"/>
      <c r="AL312" s="29"/>
      <c r="AM312" s="29"/>
      <c r="AN312" s="29"/>
      <c r="AO312" s="29"/>
      <c r="AP312" s="29"/>
      <c r="AQ312" s="29"/>
      <c r="AR312" s="29"/>
      <c r="AS312" s="29"/>
      <c r="AT312" s="29"/>
      <c r="AU312" s="31"/>
      <c r="AV312" s="29"/>
      <c r="AW312" s="29"/>
      <c r="AX312" s="29"/>
      <c r="AY312" s="29"/>
      <c r="AZ312" s="29"/>
      <c r="BA312" s="29"/>
      <c r="BB312" s="29"/>
      <c r="BC312" s="29"/>
      <c r="BD312" s="29"/>
      <c r="BE312" s="29"/>
      <c r="BF312" s="29"/>
      <c r="BG312" s="29"/>
      <c r="BH312" s="29"/>
      <c r="BI312" s="29"/>
      <c r="BJ312" s="31"/>
      <c r="BK312" s="29"/>
      <c r="BL312" s="29"/>
      <c r="BM312" s="29"/>
      <c r="BN312" s="29"/>
      <c r="BO312" s="29"/>
      <c r="BP312" s="29"/>
      <c r="BQ312" s="29"/>
      <c r="BR312" s="29"/>
      <c r="BS312" s="29"/>
      <c r="BT312" s="29"/>
      <c r="BU312" s="29"/>
      <c r="BV312" s="29"/>
      <c r="BW312" s="29"/>
      <c r="BX312" s="29"/>
      <c r="BY312" s="31"/>
      <c r="BZ312" s="29"/>
      <c r="CA312" s="29"/>
      <c r="CB312" s="29"/>
      <c r="CC312" s="29"/>
      <c r="CD312" s="29"/>
      <c r="CE312" s="29"/>
      <c r="CF312" s="29"/>
      <c r="CG312" s="29"/>
      <c r="CH312" s="29"/>
      <c r="CI312" s="29"/>
      <c r="CJ312" s="29"/>
      <c r="CK312" s="29"/>
      <c r="CL312" s="29"/>
      <c r="CM312" s="29"/>
      <c r="CN312" s="31"/>
      <c r="CO312" s="29"/>
      <c r="CP312" s="29"/>
      <c r="CQ312" s="29"/>
      <c r="CR312" s="29"/>
    </row>
    <row r="313">
      <c r="A313" s="28"/>
      <c r="B313" s="29"/>
      <c r="C313" s="30"/>
      <c r="D313" s="30"/>
      <c r="E313" s="30"/>
      <c r="F313" s="30"/>
      <c r="G313" s="29"/>
      <c r="H313" s="29"/>
      <c r="I313" s="29"/>
      <c r="J313" s="29"/>
      <c r="K313" s="29"/>
      <c r="L313" s="29"/>
      <c r="M313" s="29"/>
      <c r="N313" s="29"/>
      <c r="O313" s="29"/>
      <c r="P313" s="29"/>
      <c r="Q313" s="31"/>
      <c r="R313" s="29"/>
      <c r="S313" s="29"/>
      <c r="T313" s="29"/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F313" s="31"/>
      <c r="AG313" s="29"/>
      <c r="AH313" s="29"/>
      <c r="AI313" s="29"/>
      <c r="AJ313" s="29"/>
      <c r="AK313" s="29"/>
      <c r="AL313" s="29"/>
      <c r="AM313" s="29"/>
      <c r="AN313" s="29"/>
      <c r="AO313" s="29"/>
      <c r="AP313" s="29"/>
      <c r="AQ313" s="29"/>
      <c r="AR313" s="29"/>
      <c r="AS313" s="29"/>
      <c r="AT313" s="29"/>
      <c r="AU313" s="31"/>
      <c r="AV313" s="29"/>
      <c r="AW313" s="29"/>
      <c r="AX313" s="29"/>
      <c r="AY313" s="29"/>
      <c r="AZ313" s="29"/>
      <c r="BA313" s="29"/>
      <c r="BB313" s="29"/>
      <c r="BC313" s="29"/>
      <c r="BD313" s="29"/>
      <c r="BE313" s="29"/>
      <c r="BF313" s="29"/>
      <c r="BG313" s="29"/>
      <c r="BH313" s="29"/>
      <c r="BI313" s="29"/>
      <c r="BJ313" s="31"/>
      <c r="BK313" s="29"/>
      <c r="BL313" s="29"/>
      <c r="BM313" s="29"/>
      <c r="BN313" s="29"/>
      <c r="BO313" s="29"/>
      <c r="BP313" s="29"/>
      <c r="BQ313" s="29"/>
      <c r="BR313" s="29"/>
      <c r="BS313" s="29"/>
      <c r="BT313" s="29"/>
      <c r="BU313" s="29"/>
      <c r="BV313" s="29"/>
      <c r="BW313" s="29"/>
      <c r="BX313" s="29"/>
      <c r="BY313" s="31"/>
      <c r="BZ313" s="29"/>
      <c r="CA313" s="29"/>
      <c r="CB313" s="29"/>
      <c r="CC313" s="29"/>
      <c r="CD313" s="29"/>
      <c r="CE313" s="29"/>
      <c r="CF313" s="29"/>
      <c r="CG313" s="29"/>
      <c r="CH313" s="29"/>
      <c r="CI313" s="29"/>
      <c r="CJ313" s="29"/>
      <c r="CK313" s="29"/>
      <c r="CL313" s="29"/>
      <c r="CM313" s="29"/>
      <c r="CN313" s="31"/>
      <c r="CO313" s="29"/>
      <c r="CP313" s="29"/>
      <c r="CQ313" s="29"/>
      <c r="CR313" s="29"/>
    </row>
    <row r="314">
      <c r="A314" s="28"/>
      <c r="B314" s="29"/>
      <c r="C314" s="30"/>
      <c r="D314" s="30"/>
      <c r="E314" s="30"/>
      <c r="F314" s="30"/>
      <c r="G314" s="29"/>
      <c r="H314" s="29"/>
      <c r="I314" s="29"/>
      <c r="J314" s="29"/>
      <c r="K314" s="29"/>
      <c r="L314" s="29"/>
      <c r="M314" s="29"/>
      <c r="N314" s="29"/>
      <c r="O314" s="29"/>
      <c r="P314" s="29"/>
      <c r="Q314" s="31"/>
      <c r="R314" s="29"/>
      <c r="S314" s="29"/>
      <c r="T314" s="29"/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F314" s="31"/>
      <c r="AG314" s="29"/>
      <c r="AH314" s="29"/>
      <c r="AI314" s="29"/>
      <c r="AJ314" s="29"/>
      <c r="AK314" s="29"/>
      <c r="AL314" s="29"/>
      <c r="AM314" s="29"/>
      <c r="AN314" s="29"/>
      <c r="AO314" s="29"/>
      <c r="AP314" s="29"/>
      <c r="AQ314" s="29"/>
      <c r="AR314" s="29"/>
      <c r="AS314" s="29"/>
      <c r="AT314" s="29"/>
      <c r="AU314" s="31"/>
      <c r="AV314" s="29"/>
      <c r="AW314" s="29"/>
      <c r="AX314" s="29"/>
      <c r="AY314" s="29"/>
      <c r="AZ314" s="29"/>
      <c r="BA314" s="29"/>
      <c r="BB314" s="29"/>
      <c r="BC314" s="29"/>
      <c r="BD314" s="29"/>
      <c r="BE314" s="29"/>
      <c r="BF314" s="29"/>
      <c r="BG314" s="29"/>
      <c r="BH314" s="29"/>
      <c r="BI314" s="29"/>
      <c r="BJ314" s="31"/>
      <c r="BK314" s="29"/>
      <c r="BL314" s="29"/>
      <c r="BM314" s="29"/>
      <c r="BN314" s="29"/>
      <c r="BO314" s="29"/>
      <c r="BP314" s="29"/>
      <c r="BQ314" s="29"/>
      <c r="BR314" s="29"/>
      <c r="BS314" s="29"/>
      <c r="BT314" s="29"/>
      <c r="BU314" s="29"/>
      <c r="BV314" s="29"/>
      <c r="BW314" s="29"/>
      <c r="BX314" s="29"/>
      <c r="BY314" s="31"/>
      <c r="BZ314" s="29"/>
      <c r="CA314" s="29"/>
      <c r="CB314" s="29"/>
      <c r="CC314" s="29"/>
      <c r="CD314" s="29"/>
      <c r="CE314" s="29"/>
      <c r="CF314" s="29"/>
      <c r="CG314" s="29"/>
      <c r="CH314" s="29"/>
      <c r="CI314" s="29"/>
      <c r="CJ314" s="29"/>
      <c r="CK314" s="29"/>
      <c r="CL314" s="29"/>
      <c r="CM314" s="29"/>
      <c r="CN314" s="31"/>
      <c r="CO314" s="29"/>
      <c r="CP314" s="29"/>
      <c r="CQ314" s="29"/>
      <c r="CR314" s="29"/>
    </row>
    <row r="315">
      <c r="A315" s="28"/>
      <c r="B315" s="29"/>
      <c r="C315" s="30"/>
      <c r="D315" s="30"/>
      <c r="E315" s="30"/>
      <c r="F315" s="30"/>
      <c r="G315" s="29"/>
      <c r="H315" s="29"/>
      <c r="I315" s="29"/>
      <c r="J315" s="29"/>
      <c r="K315" s="29"/>
      <c r="L315" s="29"/>
      <c r="M315" s="29"/>
      <c r="N315" s="29"/>
      <c r="O315" s="29"/>
      <c r="P315" s="29"/>
      <c r="Q315" s="31"/>
      <c r="R315" s="29"/>
      <c r="S315" s="29"/>
      <c r="T315" s="29"/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F315" s="31"/>
      <c r="AG315" s="29"/>
      <c r="AH315" s="29"/>
      <c r="AI315" s="29"/>
      <c r="AJ315" s="29"/>
      <c r="AK315" s="29"/>
      <c r="AL315" s="29"/>
      <c r="AM315" s="29"/>
      <c r="AN315" s="29"/>
      <c r="AO315" s="29"/>
      <c r="AP315" s="29"/>
      <c r="AQ315" s="29"/>
      <c r="AR315" s="29"/>
      <c r="AS315" s="29"/>
      <c r="AT315" s="29"/>
      <c r="AU315" s="31"/>
      <c r="AV315" s="29"/>
      <c r="AW315" s="29"/>
      <c r="AX315" s="29"/>
      <c r="AY315" s="29"/>
      <c r="AZ315" s="29"/>
      <c r="BA315" s="29"/>
      <c r="BB315" s="29"/>
      <c r="BC315" s="29"/>
      <c r="BD315" s="29"/>
      <c r="BE315" s="29"/>
      <c r="BF315" s="29"/>
      <c r="BG315" s="29"/>
      <c r="BH315" s="29"/>
      <c r="BI315" s="29"/>
      <c r="BJ315" s="31"/>
      <c r="BK315" s="29"/>
      <c r="BL315" s="29"/>
      <c r="BM315" s="29"/>
      <c r="BN315" s="29"/>
      <c r="BO315" s="29"/>
      <c r="BP315" s="29"/>
      <c r="BQ315" s="29"/>
      <c r="BR315" s="29"/>
      <c r="BS315" s="29"/>
      <c r="BT315" s="29"/>
      <c r="BU315" s="29"/>
      <c r="BV315" s="29"/>
      <c r="BW315" s="29"/>
      <c r="BX315" s="29"/>
      <c r="BY315" s="31"/>
      <c r="BZ315" s="29"/>
      <c r="CA315" s="29"/>
      <c r="CB315" s="29"/>
      <c r="CC315" s="29"/>
      <c r="CD315" s="29"/>
      <c r="CE315" s="29"/>
      <c r="CF315" s="29"/>
      <c r="CG315" s="29"/>
      <c r="CH315" s="29"/>
      <c r="CI315" s="29"/>
      <c r="CJ315" s="29"/>
      <c r="CK315" s="29"/>
      <c r="CL315" s="29"/>
      <c r="CM315" s="29"/>
      <c r="CN315" s="31"/>
      <c r="CO315" s="29"/>
      <c r="CP315" s="29"/>
      <c r="CQ315" s="29"/>
      <c r="CR315" s="29"/>
    </row>
    <row r="316">
      <c r="A316" s="28"/>
      <c r="B316" s="29"/>
      <c r="C316" s="30"/>
      <c r="D316" s="30"/>
      <c r="E316" s="30"/>
      <c r="F316" s="30"/>
      <c r="G316" s="29"/>
      <c r="H316" s="29"/>
      <c r="I316" s="29"/>
      <c r="J316" s="29"/>
      <c r="K316" s="29"/>
      <c r="L316" s="29"/>
      <c r="M316" s="29"/>
      <c r="N316" s="29"/>
      <c r="O316" s="29"/>
      <c r="P316" s="29"/>
      <c r="Q316" s="31"/>
      <c r="R316" s="29"/>
      <c r="S316" s="29"/>
      <c r="T316" s="29"/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F316" s="31"/>
      <c r="AG316" s="29"/>
      <c r="AH316" s="29"/>
      <c r="AI316" s="29"/>
      <c r="AJ316" s="29"/>
      <c r="AK316" s="29"/>
      <c r="AL316" s="29"/>
      <c r="AM316" s="29"/>
      <c r="AN316" s="29"/>
      <c r="AO316" s="29"/>
      <c r="AP316" s="29"/>
      <c r="AQ316" s="29"/>
      <c r="AR316" s="29"/>
      <c r="AS316" s="29"/>
      <c r="AT316" s="29"/>
      <c r="AU316" s="31"/>
      <c r="AV316" s="29"/>
      <c r="AW316" s="29"/>
      <c r="AX316" s="29"/>
      <c r="AY316" s="29"/>
      <c r="AZ316" s="29"/>
      <c r="BA316" s="29"/>
      <c r="BB316" s="29"/>
      <c r="BC316" s="29"/>
      <c r="BD316" s="29"/>
      <c r="BE316" s="29"/>
      <c r="BF316" s="29"/>
      <c r="BG316" s="29"/>
      <c r="BH316" s="29"/>
      <c r="BI316" s="29"/>
      <c r="BJ316" s="31"/>
      <c r="BK316" s="29"/>
      <c r="BL316" s="29"/>
      <c r="BM316" s="29"/>
      <c r="BN316" s="29"/>
      <c r="BO316" s="29"/>
      <c r="BP316" s="29"/>
      <c r="BQ316" s="29"/>
      <c r="BR316" s="29"/>
      <c r="BS316" s="29"/>
      <c r="BT316" s="29"/>
      <c r="BU316" s="29"/>
      <c r="BV316" s="29"/>
      <c r="BW316" s="29"/>
      <c r="BX316" s="29"/>
      <c r="BY316" s="31"/>
      <c r="BZ316" s="29"/>
      <c r="CA316" s="29"/>
      <c r="CB316" s="29"/>
      <c r="CC316" s="29"/>
      <c r="CD316" s="29"/>
      <c r="CE316" s="29"/>
      <c r="CF316" s="29"/>
      <c r="CG316" s="29"/>
      <c r="CH316" s="29"/>
      <c r="CI316" s="29"/>
      <c r="CJ316" s="29"/>
      <c r="CK316" s="29"/>
      <c r="CL316" s="29"/>
      <c r="CM316" s="29"/>
      <c r="CN316" s="31"/>
      <c r="CO316" s="29"/>
      <c r="CP316" s="29"/>
      <c r="CQ316" s="29"/>
      <c r="CR316" s="29"/>
    </row>
    <row r="317">
      <c r="A317" s="28"/>
      <c r="B317" s="29"/>
      <c r="C317" s="30"/>
      <c r="D317" s="30"/>
      <c r="E317" s="30"/>
      <c r="F317" s="30"/>
      <c r="G317" s="29"/>
      <c r="H317" s="29"/>
      <c r="I317" s="29"/>
      <c r="J317" s="29"/>
      <c r="K317" s="29"/>
      <c r="L317" s="29"/>
      <c r="M317" s="29"/>
      <c r="N317" s="29"/>
      <c r="O317" s="29"/>
      <c r="P317" s="29"/>
      <c r="Q317" s="31"/>
      <c r="R317" s="29"/>
      <c r="S317" s="29"/>
      <c r="T317" s="29"/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F317" s="31"/>
      <c r="AG317" s="29"/>
      <c r="AH317" s="29"/>
      <c r="AI317" s="29"/>
      <c r="AJ317" s="29"/>
      <c r="AK317" s="29"/>
      <c r="AL317" s="29"/>
      <c r="AM317" s="29"/>
      <c r="AN317" s="29"/>
      <c r="AO317" s="29"/>
      <c r="AP317" s="29"/>
      <c r="AQ317" s="29"/>
      <c r="AR317" s="29"/>
      <c r="AS317" s="29"/>
      <c r="AT317" s="29"/>
      <c r="AU317" s="31"/>
      <c r="AV317" s="29"/>
      <c r="AW317" s="29"/>
      <c r="AX317" s="29"/>
      <c r="AY317" s="29"/>
      <c r="AZ317" s="29"/>
      <c r="BA317" s="29"/>
      <c r="BB317" s="29"/>
      <c r="BC317" s="29"/>
      <c r="BD317" s="29"/>
      <c r="BE317" s="29"/>
      <c r="BF317" s="29"/>
      <c r="BG317" s="29"/>
      <c r="BH317" s="29"/>
      <c r="BI317" s="29"/>
      <c r="BJ317" s="31"/>
      <c r="BK317" s="29"/>
      <c r="BL317" s="29"/>
      <c r="BM317" s="29"/>
      <c r="BN317" s="29"/>
      <c r="BO317" s="29"/>
      <c r="BP317" s="29"/>
      <c r="BQ317" s="29"/>
      <c r="BR317" s="29"/>
      <c r="BS317" s="29"/>
      <c r="BT317" s="29"/>
      <c r="BU317" s="29"/>
      <c r="BV317" s="29"/>
      <c r="BW317" s="29"/>
      <c r="BX317" s="29"/>
      <c r="BY317" s="31"/>
      <c r="BZ317" s="29"/>
      <c r="CA317" s="29"/>
      <c r="CB317" s="29"/>
      <c r="CC317" s="29"/>
      <c r="CD317" s="29"/>
      <c r="CE317" s="29"/>
      <c r="CF317" s="29"/>
      <c r="CG317" s="29"/>
      <c r="CH317" s="29"/>
      <c r="CI317" s="29"/>
      <c r="CJ317" s="29"/>
      <c r="CK317" s="29"/>
      <c r="CL317" s="29"/>
      <c r="CM317" s="29"/>
      <c r="CN317" s="31"/>
      <c r="CO317" s="29"/>
      <c r="CP317" s="29"/>
      <c r="CQ317" s="29"/>
      <c r="CR317" s="29"/>
    </row>
    <row r="318">
      <c r="A318" s="28"/>
      <c r="B318" s="29"/>
      <c r="C318" s="30"/>
      <c r="D318" s="30"/>
      <c r="E318" s="30"/>
      <c r="F318" s="30"/>
      <c r="G318" s="29"/>
      <c r="H318" s="29"/>
      <c r="I318" s="29"/>
      <c r="J318" s="29"/>
      <c r="K318" s="29"/>
      <c r="L318" s="29"/>
      <c r="M318" s="29"/>
      <c r="N318" s="29"/>
      <c r="O318" s="29"/>
      <c r="P318" s="29"/>
      <c r="Q318" s="31"/>
      <c r="R318" s="29"/>
      <c r="S318" s="29"/>
      <c r="T318" s="29"/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F318" s="31"/>
      <c r="AG318" s="29"/>
      <c r="AH318" s="29"/>
      <c r="AI318" s="29"/>
      <c r="AJ318" s="29"/>
      <c r="AK318" s="29"/>
      <c r="AL318" s="29"/>
      <c r="AM318" s="29"/>
      <c r="AN318" s="29"/>
      <c r="AO318" s="29"/>
      <c r="AP318" s="29"/>
      <c r="AQ318" s="29"/>
      <c r="AR318" s="29"/>
      <c r="AS318" s="29"/>
      <c r="AT318" s="29"/>
      <c r="AU318" s="31"/>
      <c r="AV318" s="29"/>
      <c r="AW318" s="29"/>
      <c r="AX318" s="29"/>
      <c r="AY318" s="29"/>
      <c r="AZ318" s="29"/>
      <c r="BA318" s="29"/>
      <c r="BB318" s="29"/>
      <c r="BC318" s="29"/>
      <c r="BD318" s="29"/>
      <c r="BE318" s="29"/>
      <c r="BF318" s="29"/>
      <c r="BG318" s="29"/>
      <c r="BH318" s="29"/>
      <c r="BI318" s="29"/>
      <c r="BJ318" s="31"/>
      <c r="BK318" s="29"/>
      <c r="BL318" s="29"/>
      <c r="BM318" s="29"/>
      <c r="BN318" s="29"/>
      <c r="BO318" s="29"/>
      <c r="BP318" s="29"/>
      <c r="BQ318" s="29"/>
      <c r="BR318" s="29"/>
      <c r="BS318" s="29"/>
      <c r="BT318" s="29"/>
      <c r="BU318" s="29"/>
      <c r="BV318" s="29"/>
      <c r="BW318" s="29"/>
      <c r="BX318" s="29"/>
      <c r="BY318" s="31"/>
      <c r="BZ318" s="29"/>
      <c r="CA318" s="29"/>
      <c r="CB318" s="29"/>
      <c r="CC318" s="29"/>
      <c r="CD318" s="29"/>
      <c r="CE318" s="29"/>
      <c r="CF318" s="29"/>
      <c r="CG318" s="29"/>
      <c r="CH318" s="29"/>
      <c r="CI318" s="29"/>
      <c r="CJ318" s="29"/>
      <c r="CK318" s="29"/>
      <c r="CL318" s="29"/>
      <c r="CM318" s="29"/>
      <c r="CN318" s="31"/>
      <c r="CO318" s="29"/>
      <c r="CP318" s="29"/>
      <c r="CQ318" s="29"/>
      <c r="CR318" s="29"/>
    </row>
    <row r="319">
      <c r="A319" s="28"/>
      <c r="B319" s="29"/>
      <c r="C319" s="30"/>
      <c r="D319" s="30"/>
      <c r="E319" s="30"/>
      <c r="F319" s="30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31"/>
      <c r="R319" s="29"/>
      <c r="S319" s="29"/>
      <c r="T319" s="29"/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F319" s="31"/>
      <c r="AG319" s="29"/>
      <c r="AH319" s="29"/>
      <c r="AI319" s="29"/>
      <c r="AJ319" s="29"/>
      <c r="AK319" s="29"/>
      <c r="AL319" s="29"/>
      <c r="AM319" s="29"/>
      <c r="AN319" s="29"/>
      <c r="AO319" s="29"/>
      <c r="AP319" s="29"/>
      <c r="AQ319" s="29"/>
      <c r="AR319" s="29"/>
      <c r="AS319" s="29"/>
      <c r="AT319" s="29"/>
      <c r="AU319" s="31"/>
      <c r="AV319" s="29"/>
      <c r="AW319" s="29"/>
      <c r="AX319" s="29"/>
      <c r="AY319" s="29"/>
      <c r="AZ319" s="29"/>
      <c r="BA319" s="29"/>
      <c r="BB319" s="29"/>
      <c r="BC319" s="29"/>
      <c r="BD319" s="29"/>
      <c r="BE319" s="29"/>
      <c r="BF319" s="29"/>
      <c r="BG319" s="29"/>
      <c r="BH319" s="29"/>
      <c r="BI319" s="29"/>
      <c r="BJ319" s="31"/>
      <c r="BK319" s="29"/>
      <c r="BL319" s="29"/>
      <c r="BM319" s="29"/>
      <c r="BN319" s="29"/>
      <c r="BO319" s="29"/>
      <c r="BP319" s="29"/>
      <c r="BQ319" s="29"/>
      <c r="BR319" s="29"/>
      <c r="BS319" s="29"/>
      <c r="BT319" s="29"/>
      <c r="BU319" s="29"/>
      <c r="BV319" s="29"/>
      <c r="BW319" s="29"/>
      <c r="BX319" s="29"/>
      <c r="BY319" s="31"/>
      <c r="BZ319" s="29"/>
      <c r="CA319" s="29"/>
      <c r="CB319" s="29"/>
      <c r="CC319" s="29"/>
      <c r="CD319" s="29"/>
      <c r="CE319" s="29"/>
      <c r="CF319" s="29"/>
      <c r="CG319" s="29"/>
      <c r="CH319" s="29"/>
      <c r="CI319" s="29"/>
      <c r="CJ319" s="29"/>
      <c r="CK319" s="29"/>
      <c r="CL319" s="29"/>
      <c r="CM319" s="29"/>
      <c r="CN319" s="31"/>
      <c r="CO319" s="29"/>
      <c r="CP319" s="29"/>
      <c r="CQ319" s="29"/>
      <c r="CR319" s="29"/>
    </row>
    <row r="320">
      <c r="A320" s="28"/>
      <c r="B320" s="29"/>
      <c r="C320" s="30"/>
      <c r="D320" s="30"/>
      <c r="E320" s="30"/>
      <c r="F320" s="30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31"/>
      <c r="R320" s="29"/>
      <c r="S320" s="29"/>
      <c r="T320" s="29"/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F320" s="31"/>
      <c r="AG320" s="29"/>
      <c r="AH320" s="29"/>
      <c r="AI320" s="29"/>
      <c r="AJ320" s="29"/>
      <c r="AK320" s="29"/>
      <c r="AL320" s="29"/>
      <c r="AM320" s="29"/>
      <c r="AN320" s="29"/>
      <c r="AO320" s="29"/>
      <c r="AP320" s="29"/>
      <c r="AQ320" s="29"/>
      <c r="AR320" s="29"/>
      <c r="AS320" s="29"/>
      <c r="AT320" s="29"/>
      <c r="AU320" s="31"/>
      <c r="AV320" s="29"/>
      <c r="AW320" s="29"/>
      <c r="AX320" s="29"/>
      <c r="AY320" s="29"/>
      <c r="AZ320" s="29"/>
      <c r="BA320" s="29"/>
      <c r="BB320" s="29"/>
      <c r="BC320" s="29"/>
      <c r="BD320" s="29"/>
      <c r="BE320" s="29"/>
      <c r="BF320" s="29"/>
      <c r="BG320" s="29"/>
      <c r="BH320" s="29"/>
      <c r="BI320" s="29"/>
      <c r="BJ320" s="31"/>
      <c r="BK320" s="29"/>
      <c r="BL320" s="29"/>
      <c r="BM320" s="29"/>
      <c r="BN320" s="29"/>
      <c r="BO320" s="29"/>
      <c r="BP320" s="29"/>
      <c r="BQ320" s="29"/>
      <c r="BR320" s="29"/>
      <c r="BS320" s="29"/>
      <c r="BT320" s="29"/>
      <c r="BU320" s="29"/>
      <c r="BV320" s="29"/>
      <c r="BW320" s="29"/>
      <c r="BX320" s="29"/>
      <c r="BY320" s="31"/>
      <c r="BZ320" s="29"/>
      <c r="CA320" s="29"/>
      <c r="CB320" s="29"/>
      <c r="CC320" s="29"/>
      <c r="CD320" s="29"/>
      <c r="CE320" s="29"/>
      <c r="CF320" s="29"/>
      <c r="CG320" s="29"/>
      <c r="CH320" s="29"/>
      <c r="CI320" s="29"/>
      <c r="CJ320" s="29"/>
      <c r="CK320" s="29"/>
      <c r="CL320" s="29"/>
      <c r="CM320" s="29"/>
      <c r="CN320" s="31"/>
      <c r="CO320" s="29"/>
      <c r="CP320" s="29"/>
      <c r="CQ320" s="29"/>
      <c r="CR320" s="29"/>
    </row>
    <row r="321">
      <c r="A321" s="28"/>
      <c r="B321" s="29"/>
      <c r="C321" s="30"/>
      <c r="D321" s="30"/>
      <c r="E321" s="30"/>
      <c r="F321" s="30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31"/>
      <c r="R321" s="29"/>
      <c r="S321" s="29"/>
      <c r="T321" s="29"/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F321" s="31"/>
      <c r="AG321" s="29"/>
      <c r="AH321" s="29"/>
      <c r="AI321" s="29"/>
      <c r="AJ321" s="29"/>
      <c r="AK321" s="29"/>
      <c r="AL321" s="29"/>
      <c r="AM321" s="29"/>
      <c r="AN321" s="29"/>
      <c r="AO321" s="29"/>
      <c r="AP321" s="29"/>
      <c r="AQ321" s="29"/>
      <c r="AR321" s="29"/>
      <c r="AS321" s="29"/>
      <c r="AT321" s="29"/>
      <c r="AU321" s="31"/>
      <c r="AV321" s="29"/>
      <c r="AW321" s="29"/>
      <c r="AX321" s="29"/>
      <c r="AY321" s="29"/>
      <c r="AZ321" s="29"/>
      <c r="BA321" s="29"/>
      <c r="BB321" s="29"/>
      <c r="BC321" s="29"/>
      <c r="BD321" s="29"/>
      <c r="BE321" s="29"/>
      <c r="BF321" s="29"/>
      <c r="BG321" s="29"/>
      <c r="BH321" s="29"/>
      <c r="BI321" s="29"/>
      <c r="BJ321" s="31"/>
      <c r="BK321" s="29"/>
      <c r="BL321" s="29"/>
      <c r="BM321" s="29"/>
      <c r="BN321" s="29"/>
      <c r="BO321" s="29"/>
      <c r="BP321" s="29"/>
      <c r="BQ321" s="29"/>
      <c r="BR321" s="29"/>
      <c r="BS321" s="29"/>
      <c r="BT321" s="29"/>
      <c r="BU321" s="29"/>
      <c r="BV321" s="29"/>
      <c r="BW321" s="29"/>
      <c r="BX321" s="29"/>
      <c r="BY321" s="31"/>
      <c r="BZ321" s="29"/>
      <c r="CA321" s="29"/>
      <c r="CB321" s="29"/>
      <c r="CC321" s="29"/>
      <c r="CD321" s="29"/>
      <c r="CE321" s="29"/>
      <c r="CF321" s="29"/>
      <c r="CG321" s="29"/>
      <c r="CH321" s="29"/>
      <c r="CI321" s="29"/>
      <c r="CJ321" s="29"/>
      <c r="CK321" s="29"/>
      <c r="CL321" s="29"/>
      <c r="CM321" s="29"/>
      <c r="CN321" s="31"/>
      <c r="CO321" s="29"/>
      <c r="CP321" s="29"/>
      <c r="CQ321" s="29"/>
      <c r="CR321" s="29"/>
    </row>
    <row r="322">
      <c r="A322" s="28"/>
      <c r="B322" s="29"/>
      <c r="C322" s="30"/>
      <c r="D322" s="30"/>
      <c r="E322" s="30"/>
      <c r="F322" s="30"/>
      <c r="G322" s="29"/>
      <c r="H322" s="29"/>
      <c r="I322" s="29"/>
      <c r="J322" s="29"/>
      <c r="K322" s="29"/>
      <c r="L322" s="29"/>
      <c r="M322" s="29"/>
      <c r="N322" s="29"/>
      <c r="O322" s="29"/>
      <c r="P322" s="29"/>
      <c r="Q322" s="31"/>
      <c r="R322" s="29"/>
      <c r="S322" s="29"/>
      <c r="T322" s="29"/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F322" s="31"/>
      <c r="AG322" s="29"/>
      <c r="AH322" s="29"/>
      <c r="AI322" s="29"/>
      <c r="AJ322" s="29"/>
      <c r="AK322" s="29"/>
      <c r="AL322" s="29"/>
      <c r="AM322" s="29"/>
      <c r="AN322" s="29"/>
      <c r="AO322" s="29"/>
      <c r="AP322" s="29"/>
      <c r="AQ322" s="29"/>
      <c r="AR322" s="29"/>
      <c r="AS322" s="29"/>
      <c r="AT322" s="29"/>
      <c r="AU322" s="31"/>
      <c r="AV322" s="29"/>
      <c r="AW322" s="29"/>
      <c r="AX322" s="29"/>
      <c r="AY322" s="29"/>
      <c r="AZ322" s="29"/>
      <c r="BA322" s="29"/>
      <c r="BB322" s="29"/>
      <c r="BC322" s="29"/>
      <c r="BD322" s="29"/>
      <c r="BE322" s="29"/>
      <c r="BF322" s="29"/>
      <c r="BG322" s="29"/>
      <c r="BH322" s="29"/>
      <c r="BI322" s="29"/>
      <c r="BJ322" s="31"/>
      <c r="BK322" s="29"/>
      <c r="BL322" s="29"/>
      <c r="BM322" s="29"/>
      <c r="BN322" s="29"/>
      <c r="BO322" s="29"/>
      <c r="BP322" s="29"/>
      <c r="BQ322" s="29"/>
      <c r="BR322" s="29"/>
      <c r="BS322" s="29"/>
      <c r="BT322" s="29"/>
      <c r="BU322" s="29"/>
      <c r="BV322" s="29"/>
      <c r="BW322" s="29"/>
      <c r="BX322" s="29"/>
      <c r="BY322" s="31"/>
      <c r="BZ322" s="29"/>
      <c r="CA322" s="29"/>
      <c r="CB322" s="29"/>
      <c r="CC322" s="29"/>
      <c r="CD322" s="29"/>
      <c r="CE322" s="29"/>
      <c r="CF322" s="29"/>
      <c r="CG322" s="29"/>
      <c r="CH322" s="29"/>
      <c r="CI322" s="29"/>
      <c r="CJ322" s="29"/>
      <c r="CK322" s="29"/>
      <c r="CL322" s="29"/>
      <c r="CM322" s="29"/>
      <c r="CN322" s="31"/>
      <c r="CO322" s="29"/>
      <c r="CP322" s="29"/>
      <c r="CQ322" s="29"/>
      <c r="CR322" s="29"/>
    </row>
    <row r="323">
      <c r="A323" s="28"/>
      <c r="B323" s="29"/>
      <c r="C323" s="30"/>
      <c r="D323" s="30"/>
      <c r="E323" s="30"/>
      <c r="F323" s="30"/>
      <c r="G323" s="29"/>
      <c r="H323" s="29"/>
      <c r="I323" s="29"/>
      <c r="J323" s="29"/>
      <c r="K323" s="29"/>
      <c r="L323" s="29"/>
      <c r="M323" s="29"/>
      <c r="N323" s="29"/>
      <c r="O323" s="29"/>
      <c r="P323" s="29"/>
      <c r="Q323" s="31"/>
      <c r="R323" s="29"/>
      <c r="S323" s="29"/>
      <c r="T323" s="29"/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F323" s="31"/>
      <c r="AG323" s="29"/>
      <c r="AH323" s="29"/>
      <c r="AI323" s="29"/>
      <c r="AJ323" s="29"/>
      <c r="AK323" s="29"/>
      <c r="AL323" s="29"/>
      <c r="AM323" s="29"/>
      <c r="AN323" s="29"/>
      <c r="AO323" s="29"/>
      <c r="AP323" s="29"/>
      <c r="AQ323" s="29"/>
      <c r="AR323" s="29"/>
      <c r="AS323" s="29"/>
      <c r="AT323" s="29"/>
      <c r="AU323" s="31"/>
      <c r="AV323" s="29"/>
      <c r="AW323" s="29"/>
      <c r="AX323" s="29"/>
      <c r="AY323" s="29"/>
      <c r="AZ323" s="29"/>
      <c r="BA323" s="29"/>
      <c r="BB323" s="29"/>
      <c r="BC323" s="29"/>
      <c r="BD323" s="29"/>
      <c r="BE323" s="29"/>
      <c r="BF323" s="29"/>
      <c r="BG323" s="29"/>
      <c r="BH323" s="29"/>
      <c r="BI323" s="29"/>
      <c r="BJ323" s="31"/>
      <c r="BK323" s="29"/>
      <c r="BL323" s="29"/>
      <c r="BM323" s="29"/>
      <c r="BN323" s="29"/>
      <c r="BO323" s="29"/>
      <c r="BP323" s="29"/>
      <c r="BQ323" s="29"/>
      <c r="BR323" s="29"/>
      <c r="BS323" s="29"/>
      <c r="BT323" s="29"/>
      <c r="BU323" s="29"/>
      <c r="BV323" s="29"/>
      <c r="BW323" s="29"/>
      <c r="BX323" s="29"/>
      <c r="BY323" s="31"/>
      <c r="BZ323" s="29"/>
      <c r="CA323" s="29"/>
      <c r="CB323" s="29"/>
      <c r="CC323" s="29"/>
      <c r="CD323" s="29"/>
      <c r="CE323" s="29"/>
      <c r="CF323" s="29"/>
      <c r="CG323" s="29"/>
      <c r="CH323" s="29"/>
      <c r="CI323" s="29"/>
      <c r="CJ323" s="29"/>
      <c r="CK323" s="29"/>
      <c r="CL323" s="29"/>
      <c r="CM323" s="29"/>
      <c r="CN323" s="31"/>
      <c r="CO323" s="29"/>
      <c r="CP323" s="29"/>
      <c r="CQ323" s="29"/>
      <c r="CR323" s="29"/>
    </row>
    <row r="324">
      <c r="A324" s="28"/>
      <c r="B324" s="29"/>
      <c r="C324" s="30"/>
      <c r="D324" s="30"/>
      <c r="E324" s="30"/>
      <c r="F324" s="30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31"/>
      <c r="R324" s="29"/>
      <c r="S324" s="29"/>
      <c r="T324" s="29"/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F324" s="31"/>
      <c r="AG324" s="29"/>
      <c r="AH324" s="29"/>
      <c r="AI324" s="29"/>
      <c r="AJ324" s="29"/>
      <c r="AK324" s="29"/>
      <c r="AL324" s="29"/>
      <c r="AM324" s="29"/>
      <c r="AN324" s="29"/>
      <c r="AO324" s="29"/>
      <c r="AP324" s="29"/>
      <c r="AQ324" s="29"/>
      <c r="AR324" s="29"/>
      <c r="AS324" s="29"/>
      <c r="AT324" s="29"/>
      <c r="AU324" s="31"/>
      <c r="AV324" s="29"/>
      <c r="AW324" s="29"/>
      <c r="AX324" s="29"/>
      <c r="AY324" s="29"/>
      <c r="AZ324" s="29"/>
      <c r="BA324" s="29"/>
      <c r="BB324" s="29"/>
      <c r="BC324" s="29"/>
      <c r="BD324" s="29"/>
      <c r="BE324" s="29"/>
      <c r="BF324" s="29"/>
      <c r="BG324" s="29"/>
      <c r="BH324" s="29"/>
      <c r="BI324" s="29"/>
      <c r="BJ324" s="31"/>
      <c r="BK324" s="29"/>
      <c r="BL324" s="29"/>
      <c r="BM324" s="29"/>
      <c r="BN324" s="29"/>
      <c r="BO324" s="29"/>
      <c r="BP324" s="29"/>
      <c r="BQ324" s="29"/>
      <c r="BR324" s="29"/>
      <c r="BS324" s="29"/>
      <c r="BT324" s="29"/>
      <c r="BU324" s="29"/>
      <c r="BV324" s="29"/>
      <c r="BW324" s="29"/>
      <c r="BX324" s="29"/>
      <c r="BY324" s="31"/>
      <c r="BZ324" s="29"/>
      <c r="CA324" s="29"/>
      <c r="CB324" s="29"/>
      <c r="CC324" s="29"/>
      <c r="CD324" s="29"/>
      <c r="CE324" s="29"/>
      <c r="CF324" s="29"/>
      <c r="CG324" s="29"/>
      <c r="CH324" s="29"/>
      <c r="CI324" s="29"/>
      <c r="CJ324" s="29"/>
      <c r="CK324" s="29"/>
      <c r="CL324" s="29"/>
      <c r="CM324" s="29"/>
      <c r="CN324" s="31"/>
      <c r="CO324" s="29"/>
      <c r="CP324" s="29"/>
      <c r="CQ324" s="29"/>
      <c r="CR324" s="29"/>
    </row>
    <row r="325">
      <c r="A325" s="28"/>
      <c r="B325" s="29"/>
      <c r="C325" s="30"/>
      <c r="D325" s="30"/>
      <c r="E325" s="30"/>
      <c r="F325" s="30"/>
      <c r="G325" s="29"/>
      <c r="H325" s="29"/>
      <c r="I325" s="29"/>
      <c r="J325" s="29"/>
      <c r="K325" s="29"/>
      <c r="L325" s="29"/>
      <c r="M325" s="29"/>
      <c r="N325" s="29"/>
      <c r="O325" s="29"/>
      <c r="P325" s="29"/>
      <c r="Q325" s="31"/>
      <c r="R325" s="29"/>
      <c r="S325" s="29"/>
      <c r="T325" s="29"/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F325" s="31"/>
      <c r="AG325" s="29"/>
      <c r="AH325" s="29"/>
      <c r="AI325" s="29"/>
      <c r="AJ325" s="29"/>
      <c r="AK325" s="29"/>
      <c r="AL325" s="29"/>
      <c r="AM325" s="29"/>
      <c r="AN325" s="29"/>
      <c r="AO325" s="29"/>
      <c r="AP325" s="29"/>
      <c r="AQ325" s="29"/>
      <c r="AR325" s="29"/>
      <c r="AS325" s="29"/>
      <c r="AT325" s="29"/>
      <c r="AU325" s="31"/>
      <c r="AV325" s="29"/>
      <c r="AW325" s="29"/>
      <c r="AX325" s="29"/>
      <c r="AY325" s="29"/>
      <c r="AZ325" s="29"/>
      <c r="BA325" s="29"/>
      <c r="BB325" s="29"/>
      <c r="BC325" s="29"/>
      <c r="BD325" s="29"/>
      <c r="BE325" s="29"/>
      <c r="BF325" s="29"/>
      <c r="BG325" s="29"/>
      <c r="BH325" s="29"/>
      <c r="BI325" s="29"/>
      <c r="BJ325" s="31"/>
      <c r="BK325" s="29"/>
      <c r="BL325" s="29"/>
      <c r="BM325" s="29"/>
      <c r="BN325" s="29"/>
      <c r="BO325" s="29"/>
      <c r="BP325" s="29"/>
      <c r="BQ325" s="29"/>
      <c r="BR325" s="29"/>
      <c r="BS325" s="29"/>
      <c r="BT325" s="29"/>
      <c r="BU325" s="29"/>
      <c r="BV325" s="29"/>
      <c r="BW325" s="29"/>
      <c r="BX325" s="29"/>
      <c r="BY325" s="31"/>
      <c r="BZ325" s="29"/>
      <c r="CA325" s="29"/>
      <c r="CB325" s="29"/>
      <c r="CC325" s="29"/>
      <c r="CD325" s="29"/>
      <c r="CE325" s="29"/>
      <c r="CF325" s="29"/>
      <c r="CG325" s="29"/>
      <c r="CH325" s="29"/>
      <c r="CI325" s="29"/>
      <c r="CJ325" s="29"/>
      <c r="CK325" s="29"/>
      <c r="CL325" s="29"/>
      <c r="CM325" s="29"/>
      <c r="CN325" s="31"/>
      <c r="CO325" s="29"/>
      <c r="CP325" s="29"/>
      <c r="CQ325" s="29"/>
      <c r="CR325" s="29"/>
    </row>
    <row r="326">
      <c r="A326" s="28"/>
      <c r="B326" s="29"/>
      <c r="C326" s="30"/>
      <c r="D326" s="30"/>
      <c r="E326" s="30"/>
      <c r="F326" s="30"/>
      <c r="G326" s="29"/>
      <c r="H326" s="29"/>
      <c r="I326" s="29"/>
      <c r="J326" s="29"/>
      <c r="K326" s="29"/>
      <c r="L326" s="29"/>
      <c r="M326" s="29"/>
      <c r="N326" s="29"/>
      <c r="O326" s="29"/>
      <c r="P326" s="29"/>
      <c r="Q326" s="31"/>
      <c r="R326" s="29"/>
      <c r="S326" s="29"/>
      <c r="T326" s="29"/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F326" s="31"/>
      <c r="AG326" s="29"/>
      <c r="AH326" s="29"/>
      <c r="AI326" s="29"/>
      <c r="AJ326" s="29"/>
      <c r="AK326" s="29"/>
      <c r="AL326" s="29"/>
      <c r="AM326" s="29"/>
      <c r="AN326" s="29"/>
      <c r="AO326" s="29"/>
      <c r="AP326" s="29"/>
      <c r="AQ326" s="29"/>
      <c r="AR326" s="29"/>
      <c r="AS326" s="29"/>
      <c r="AT326" s="29"/>
      <c r="AU326" s="31"/>
      <c r="AV326" s="29"/>
      <c r="AW326" s="29"/>
      <c r="AX326" s="29"/>
      <c r="AY326" s="29"/>
      <c r="AZ326" s="29"/>
      <c r="BA326" s="29"/>
      <c r="BB326" s="29"/>
      <c r="BC326" s="29"/>
      <c r="BD326" s="29"/>
      <c r="BE326" s="29"/>
      <c r="BF326" s="29"/>
      <c r="BG326" s="29"/>
      <c r="BH326" s="29"/>
      <c r="BI326" s="29"/>
      <c r="BJ326" s="31"/>
      <c r="BK326" s="29"/>
      <c r="BL326" s="29"/>
      <c r="BM326" s="29"/>
      <c r="BN326" s="29"/>
      <c r="BO326" s="29"/>
      <c r="BP326" s="29"/>
      <c r="BQ326" s="29"/>
      <c r="BR326" s="29"/>
      <c r="BS326" s="29"/>
      <c r="BT326" s="29"/>
      <c r="BU326" s="29"/>
      <c r="BV326" s="29"/>
      <c r="BW326" s="29"/>
      <c r="BX326" s="29"/>
      <c r="BY326" s="31"/>
      <c r="BZ326" s="29"/>
      <c r="CA326" s="29"/>
      <c r="CB326" s="29"/>
      <c r="CC326" s="29"/>
      <c r="CD326" s="29"/>
      <c r="CE326" s="29"/>
      <c r="CF326" s="29"/>
      <c r="CG326" s="29"/>
      <c r="CH326" s="29"/>
      <c r="CI326" s="29"/>
      <c r="CJ326" s="29"/>
      <c r="CK326" s="29"/>
      <c r="CL326" s="29"/>
      <c r="CM326" s="29"/>
      <c r="CN326" s="31"/>
      <c r="CO326" s="29"/>
      <c r="CP326" s="29"/>
      <c r="CQ326" s="29"/>
      <c r="CR326" s="29"/>
    </row>
    <row r="327">
      <c r="A327" s="28"/>
      <c r="B327" s="29"/>
      <c r="C327" s="30"/>
      <c r="D327" s="30"/>
      <c r="E327" s="30"/>
      <c r="F327" s="30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31"/>
      <c r="R327" s="29"/>
      <c r="S327" s="29"/>
      <c r="T327" s="29"/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F327" s="31"/>
      <c r="AG327" s="29"/>
      <c r="AH327" s="29"/>
      <c r="AI327" s="29"/>
      <c r="AJ327" s="29"/>
      <c r="AK327" s="29"/>
      <c r="AL327" s="29"/>
      <c r="AM327" s="29"/>
      <c r="AN327" s="29"/>
      <c r="AO327" s="29"/>
      <c r="AP327" s="29"/>
      <c r="AQ327" s="29"/>
      <c r="AR327" s="29"/>
      <c r="AS327" s="29"/>
      <c r="AT327" s="29"/>
      <c r="AU327" s="31"/>
      <c r="AV327" s="29"/>
      <c r="AW327" s="29"/>
      <c r="AX327" s="29"/>
      <c r="AY327" s="29"/>
      <c r="AZ327" s="29"/>
      <c r="BA327" s="29"/>
      <c r="BB327" s="29"/>
      <c r="BC327" s="29"/>
      <c r="BD327" s="29"/>
      <c r="BE327" s="29"/>
      <c r="BF327" s="29"/>
      <c r="BG327" s="29"/>
      <c r="BH327" s="29"/>
      <c r="BI327" s="29"/>
      <c r="BJ327" s="31"/>
      <c r="BK327" s="29"/>
      <c r="BL327" s="29"/>
      <c r="BM327" s="29"/>
      <c r="BN327" s="29"/>
      <c r="BO327" s="29"/>
      <c r="BP327" s="29"/>
      <c r="BQ327" s="29"/>
      <c r="BR327" s="29"/>
      <c r="BS327" s="29"/>
      <c r="BT327" s="29"/>
      <c r="BU327" s="29"/>
      <c r="BV327" s="29"/>
      <c r="BW327" s="29"/>
      <c r="BX327" s="29"/>
      <c r="BY327" s="31"/>
      <c r="BZ327" s="29"/>
      <c r="CA327" s="29"/>
      <c r="CB327" s="29"/>
      <c r="CC327" s="29"/>
      <c r="CD327" s="29"/>
      <c r="CE327" s="29"/>
      <c r="CF327" s="29"/>
      <c r="CG327" s="29"/>
      <c r="CH327" s="29"/>
      <c r="CI327" s="29"/>
      <c r="CJ327" s="29"/>
      <c r="CK327" s="29"/>
      <c r="CL327" s="29"/>
      <c r="CM327" s="29"/>
      <c r="CN327" s="31"/>
      <c r="CO327" s="29"/>
      <c r="CP327" s="29"/>
      <c r="CQ327" s="29"/>
      <c r="CR327" s="29"/>
    </row>
    <row r="328">
      <c r="A328" s="28"/>
      <c r="B328" s="29"/>
      <c r="C328" s="30"/>
      <c r="D328" s="30"/>
      <c r="E328" s="30"/>
      <c r="F328" s="30"/>
      <c r="G328" s="29"/>
      <c r="H328" s="29"/>
      <c r="I328" s="29"/>
      <c r="J328" s="29"/>
      <c r="K328" s="29"/>
      <c r="L328" s="29"/>
      <c r="M328" s="29"/>
      <c r="N328" s="29"/>
      <c r="O328" s="29"/>
      <c r="P328" s="29"/>
      <c r="Q328" s="31"/>
      <c r="R328" s="29"/>
      <c r="S328" s="29"/>
      <c r="T328" s="29"/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F328" s="31"/>
      <c r="AG328" s="29"/>
      <c r="AH328" s="29"/>
      <c r="AI328" s="29"/>
      <c r="AJ328" s="29"/>
      <c r="AK328" s="29"/>
      <c r="AL328" s="29"/>
      <c r="AM328" s="29"/>
      <c r="AN328" s="29"/>
      <c r="AO328" s="29"/>
      <c r="AP328" s="29"/>
      <c r="AQ328" s="29"/>
      <c r="AR328" s="29"/>
      <c r="AS328" s="29"/>
      <c r="AT328" s="29"/>
      <c r="AU328" s="31"/>
      <c r="AV328" s="29"/>
      <c r="AW328" s="29"/>
      <c r="AX328" s="29"/>
      <c r="AY328" s="29"/>
      <c r="AZ328" s="29"/>
      <c r="BA328" s="29"/>
      <c r="BB328" s="29"/>
      <c r="BC328" s="29"/>
      <c r="BD328" s="29"/>
      <c r="BE328" s="29"/>
      <c r="BF328" s="29"/>
      <c r="BG328" s="29"/>
      <c r="BH328" s="29"/>
      <c r="BI328" s="29"/>
      <c r="BJ328" s="31"/>
      <c r="BK328" s="29"/>
      <c r="BL328" s="29"/>
      <c r="BM328" s="29"/>
      <c r="BN328" s="29"/>
      <c r="BO328" s="29"/>
      <c r="BP328" s="29"/>
      <c r="BQ328" s="29"/>
      <c r="BR328" s="29"/>
      <c r="BS328" s="29"/>
      <c r="BT328" s="29"/>
      <c r="BU328" s="29"/>
      <c r="BV328" s="29"/>
      <c r="BW328" s="29"/>
      <c r="BX328" s="29"/>
      <c r="BY328" s="31"/>
      <c r="BZ328" s="29"/>
      <c r="CA328" s="29"/>
      <c r="CB328" s="29"/>
      <c r="CC328" s="29"/>
      <c r="CD328" s="29"/>
      <c r="CE328" s="29"/>
      <c r="CF328" s="29"/>
      <c r="CG328" s="29"/>
      <c r="CH328" s="29"/>
      <c r="CI328" s="29"/>
      <c r="CJ328" s="29"/>
      <c r="CK328" s="29"/>
      <c r="CL328" s="29"/>
      <c r="CM328" s="29"/>
      <c r="CN328" s="31"/>
      <c r="CO328" s="29"/>
      <c r="CP328" s="29"/>
      <c r="CQ328" s="29"/>
      <c r="CR328" s="29"/>
    </row>
    <row r="329">
      <c r="A329" s="28"/>
      <c r="B329" s="29"/>
      <c r="C329" s="30"/>
      <c r="D329" s="30"/>
      <c r="E329" s="30"/>
      <c r="F329" s="30"/>
      <c r="G329" s="29"/>
      <c r="H329" s="29"/>
      <c r="I329" s="29"/>
      <c r="J329" s="29"/>
      <c r="K329" s="29"/>
      <c r="L329" s="29"/>
      <c r="M329" s="29"/>
      <c r="N329" s="29"/>
      <c r="O329" s="29"/>
      <c r="P329" s="29"/>
      <c r="Q329" s="31"/>
      <c r="R329" s="29"/>
      <c r="S329" s="29"/>
      <c r="T329" s="29"/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F329" s="31"/>
      <c r="AG329" s="29"/>
      <c r="AH329" s="29"/>
      <c r="AI329" s="29"/>
      <c r="AJ329" s="29"/>
      <c r="AK329" s="29"/>
      <c r="AL329" s="29"/>
      <c r="AM329" s="29"/>
      <c r="AN329" s="29"/>
      <c r="AO329" s="29"/>
      <c r="AP329" s="29"/>
      <c r="AQ329" s="29"/>
      <c r="AR329" s="29"/>
      <c r="AS329" s="29"/>
      <c r="AT329" s="29"/>
      <c r="AU329" s="31"/>
      <c r="AV329" s="29"/>
      <c r="AW329" s="29"/>
      <c r="AX329" s="29"/>
      <c r="AY329" s="29"/>
      <c r="AZ329" s="29"/>
      <c r="BA329" s="29"/>
      <c r="BB329" s="29"/>
      <c r="BC329" s="29"/>
      <c r="BD329" s="29"/>
      <c r="BE329" s="29"/>
      <c r="BF329" s="29"/>
      <c r="BG329" s="29"/>
      <c r="BH329" s="29"/>
      <c r="BI329" s="29"/>
      <c r="BJ329" s="31"/>
      <c r="BK329" s="29"/>
      <c r="BL329" s="29"/>
      <c r="BM329" s="29"/>
      <c r="BN329" s="29"/>
      <c r="BO329" s="29"/>
      <c r="BP329" s="29"/>
      <c r="BQ329" s="29"/>
      <c r="BR329" s="29"/>
      <c r="BS329" s="29"/>
      <c r="BT329" s="29"/>
      <c r="BU329" s="29"/>
      <c r="BV329" s="29"/>
      <c r="BW329" s="29"/>
      <c r="BX329" s="29"/>
      <c r="BY329" s="31"/>
      <c r="BZ329" s="29"/>
      <c r="CA329" s="29"/>
      <c r="CB329" s="29"/>
      <c r="CC329" s="29"/>
      <c r="CD329" s="29"/>
      <c r="CE329" s="29"/>
      <c r="CF329" s="29"/>
      <c r="CG329" s="29"/>
      <c r="CH329" s="29"/>
      <c r="CI329" s="29"/>
      <c r="CJ329" s="29"/>
      <c r="CK329" s="29"/>
      <c r="CL329" s="29"/>
      <c r="CM329" s="29"/>
      <c r="CN329" s="31"/>
      <c r="CO329" s="29"/>
      <c r="CP329" s="29"/>
      <c r="CQ329" s="29"/>
      <c r="CR329" s="29"/>
    </row>
    <row r="330">
      <c r="A330" s="28"/>
      <c r="B330" s="29"/>
      <c r="C330" s="30"/>
      <c r="D330" s="30"/>
      <c r="E330" s="30"/>
      <c r="F330" s="30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31"/>
      <c r="R330" s="29"/>
      <c r="S330" s="29"/>
      <c r="T330" s="29"/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F330" s="31"/>
      <c r="AG330" s="29"/>
      <c r="AH330" s="29"/>
      <c r="AI330" s="29"/>
      <c r="AJ330" s="29"/>
      <c r="AK330" s="29"/>
      <c r="AL330" s="29"/>
      <c r="AM330" s="29"/>
      <c r="AN330" s="29"/>
      <c r="AO330" s="29"/>
      <c r="AP330" s="29"/>
      <c r="AQ330" s="29"/>
      <c r="AR330" s="29"/>
      <c r="AS330" s="29"/>
      <c r="AT330" s="29"/>
      <c r="AU330" s="31"/>
      <c r="AV330" s="29"/>
      <c r="AW330" s="29"/>
      <c r="AX330" s="29"/>
      <c r="AY330" s="29"/>
      <c r="AZ330" s="29"/>
      <c r="BA330" s="29"/>
      <c r="BB330" s="29"/>
      <c r="BC330" s="29"/>
      <c r="BD330" s="29"/>
      <c r="BE330" s="29"/>
      <c r="BF330" s="29"/>
      <c r="BG330" s="29"/>
      <c r="BH330" s="29"/>
      <c r="BI330" s="29"/>
      <c r="BJ330" s="31"/>
      <c r="BK330" s="29"/>
      <c r="BL330" s="29"/>
      <c r="BM330" s="29"/>
      <c r="BN330" s="29"/>
      <c r="BO330" s="29"/>
      <c r="BP330" s="29"/>
      <c r="BQ330" s="29"/>
      <c r="BR330" s="29"/>
      <c r="BS330" s="29"/>
      <c r="BT330" s="29"/>
      <c r="BU330" s="29"/>
      <c r="BV330" s="29"/>
      <c r="BW330" s="29"/>
      <c r="BX330" s="29"/>
      <c r="BY330" s="31"/>
      <c r="BZ330" s="29"/>
      <c r="CA330" s="29"/>
      <c r="CB330" s="29"/>
      <c r="CC330" s="29"/>
      <c r="CD330" s="29"/>
      <c r="CE330" s="29"/>
      <c r="CF330" s="29"/>
      <c r="CG330" s="29"/>
      <c r="CH330" s="29"/>
      <c r="CI330" s="29"/>
      <c r="CJ330" s="29"/>
      <c r="CK330" s="29"/>
      <c r="CL330" s="29"/>
      <c r="CM330" s="29"/>
      <c r="CN330" s="31"/>
      <c r="CO330" s="29"/>
      <c r="CP330" s="29"/>
      <c r="CQ330" s="29"/>
      <c r="CR330" s="29"/>
    </row>
    <row r="331">
      <c r="A331" s="28"/>
      <c r="B331" s="29"/>
      <c r="C331" s="30"/>
      <c r="D331" s="30"/>
      <c r="E331" s="30"/>
      <c r="F331" s="30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31"/>
      <c r="R331" s="29"/>
      <c r="S331" s="29"/>
      <c r="T331" s="29"/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F331" s="31"/>
      <c r="AG331" s="29"/>
      <c r="AH331" s="29"/>
      <c r="AI331" s="29"/>
      <c r="AJ331" s="29"/>
      <c r="AK331" s="29"/>
      <c r="AL331" s="29"/>
      <c r="AM331" s="29"/>
      <c r="AN331" s="29"/>
      <c r="AO331" s="29"/>
      <c r="AP331" s="29"/>
      <c r="AQ331" s="29"/>
      <c r="AR331" s="29"/>
      <c r="AS331" s="29"/>
      <c r="AT331" s="29"/>
      <c r="AU331" s="31"/>
      <c r="AV331" s="29"/>
      <c r="AW331" s="29"/>
      <c r="AX331" s="29"/>
      <c r="AY331" s="29"/>
      <c r="AZ331" s="29"/>
      <c r="BA331" s="29"/>
      <c r="BB331" s="29"/>
      <c r="BC331" s="29"/>
      <c r="BD331" s="29"/>
      <c r="BE331" s="29"/>
      <c r="BF331" s="29"/>
      <c r="BG331" s="29"/>
      <c r="BH331" s="29"/>
      <c r="BI331" s="29"/>
      <c r="BJ331" s="31"/>
      <c r="BK331" s="29"/>
      <c r="BL331" s="29"/>
      <c r="BM331" s="29"/>
      <c r="BN331" s="29"/>
      <c r="BO331" s="29"/>
      <c r="BP331" s="29"/>
      <c r="BQ331" s="29"/>
      <c r="BR331" s="29"/>
      <c r="BS331" s="29"/>
      <c r="BT331" s="29"/>
      <c r="BU331" s="29"/>
      <c r="BV331" s="29"/>
      <c r="BW331" s="29"/>
      <c r="BX331" s="29"/>
      <c r="BY331" s="31"/>
      <c r="BZ331" s="29"/>
      <c r="CA331" s="29"/>
      <c r="CB331" s="29"/>
      <c r="CC331" s="29"/>
      <c r="CD331" s="29"/>
      <c r="CE331" s="29"/>
      <c r="CF331" s="29"/>
      <c r="CG331" s="29"/>
      <c r="CH331" s="29"/>
      <c r="CI331" s="29"/>
      <c r="CJ331" s="29"/>
      <c r="CK331" s="29"/>
      <c r="CL331" s="29"/>
      <c r="CM331" s="29"/>
      <c r="CN331" s="31"/>
      <c r="CO331" s="29"/>
      <c r="CP331" s="29"/>
      <c r="CQ331" s="29"/>
      <c r="CR331" s="29"/>
    </row>
    <row r="332">
      <c r="A332" s="28"/>
      <c r="B332" s="29"/>
      <c r="C332" s="30"/>
      <c r="D332" s="30"/>
      <c r="E332" s="30"/>
      <c r="F332" s="30"/>
      <c r="G332" s="29"/>
      <c r="H332" s="29"/>
      <c r="I332" s="29"/>
      <c r="J332" s="29"/>
      <c r="K332" s="29"/>
      <c r="L332" s="29"/>
      <c r="M332" s="29"/>
      <c r="N332" s="29"/>
      <c r="O332" s="29"/>
      <c r="P332" s="29"/>
      <c r="Q332" s="31"/>
      <c r="R332" s="29"/>
      <c r="S332" s="29"/>
      <c r="T332" s="29"/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F332" s="31"/>
      <c r="AG332" s="29"/>
      <c r="AH332" s="29"/>
      <c r="AI332" s="29"/>
      <c r="AJ332" s="29"/>
      <c r="AK332" s="29"/>
      <c r="AL332" s="29"/>
      <c r="AM332" s="29"/>
      <c r="AN332" s="29"/>
      <c r="AO332" s="29"/>
      <c r="AP332" s="29"/>
      <c r="AQ332" s="29"/>
      <c r="AR332" s="29"/>
      <c r="AS332" s="29"/>
      <c r="AT332" s="29"/>
      <c r="AU332" s="31"/>
      <c r="AV332" s="29"/>
      <c r="AW332" s="29"/>
      <c r="AX332" s="29"/>
      <c r="AY332" s="29"/>
      <c r="AZ332" s="29"/>
      <c r="BA332" s="29"/>
      <c r="BB332" s="29"/>
      <c r="BC332" s="29"/>
      <c r="BD332" s="29"/>
      <c r="BE332" s="29"/>
      <c r="BF332" s="29"/>
      <c r="BG332" s="29"/>
      <c r="BH332" s="29"/>
      <c r="BI332" s="29"/>
      <c r="BJ332" s="31"/>
      <c r="BK332" s="29"/>
      <c r="BL332" s="29"/>
      <c r="BM332" s="29"/>
      <c r="BN332" s="29"/>
      <c r="BO332" s="29"/>
      <c r="BP332" s="29"/>
      <c r="BQ332" s="29"/>
      <c r="BR332" s="29"/>
      <c r="BS332" s="29"/>
      <c r="BT332" s="29"/>
      <c r="BU332" s="29"/>
      <c r="BV332" s="29"/>
      <c r="BW332" s="29"/>
      <c r="BX332" s="29"/>
      <c r="BY332" s="31"/>
      <c r="BZ332" s="29"/>
      <c r="CA332" s="29"/>
      <c r="CB332" s="29"/>
      <c r="CC332" s="29"/>
      <c r="CD332" s="29"/>
      <c r="CE332" s="29"/>
      <c r="CF332" s="29"/>
      <c r="CG332" s="29"/>
      <c r="CH332" s="29"/>
      <c r="CI332" s="29"/>
      <c r="CJ332" s="29"/>
      <c r="CK332" s="29"/>
      <c r="CL332" s="29"/>
      <c r="CM332" s="29"/>
      <c r="CN332" s="31"/>
      <c r="CO332" s="29"/>
      <c r="CP332" s="29"/>
      <c r="CQ332" s="29"/>
      <c r="CR332" s="29"/>
    </row>
    <row r="333">
      <c r="A333" s="28"/>
      <c r="B333" s="29"/>
      <c r="C333" s="30"/>
      <c r="D333" s="30"/>
      <c r="E333" s="30"/>
      <c r="F333" s="30"/>
      <c r="G333" s="29"/>
      <c r="H333" s="29"/>
      <c r="I333" s="29"/>
      <c r="J333" s="29"/>
      <c r="K333" s="29"/>
      <c r="L333" s="29"/>
      <c r="M333" s="29"/>
      <c r="N333" s="29"/>
      <c r="O333" s="29"/>
      <c r="P333" s="29"/>
      <c r="Q333" s="31"/>
      <c r="R333" s="29"/>
      <c r="S333" s="29"/>
      <c r="T333" s="29"/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F333" s="31"/>
      <c r="AG333" s="29"/>
      <c r="AH333" s="29"/>
      <c r="AI333" s="29"/>
      <c r="AJ333" s="29"/>
      <c r="AK333" s="29"/>
      <c r="AL333" s="29"/>
      <c r="AM333" s="29"/>
      <c r="AN333" s="29"/>
      <c r="AO333" s="29"/>
      <c r="AP333" s="29"/>
      <c r="AQ333" s="29"/>
      <c r="AR333" s="29"/>
      <c r="AS333" s="29"/>
      <c r="AT333" s="29"/>
      <c r="AU333" s="31"/>
      <c r="AV333" s="29"/>
      <c r="AW333" s="29"/>
      <c r="AX333" s="29"/>
      <c r="AY333" s="29"/>
      <c r="AZ333" s="29"/>
      <c r="BA333" s="29"/>
      <c r="BB333" s="29"/>
      <c r="BC333" s="29"/>
      <c r="BD333" s="29"/>
      <c r="BE333" s="29"/>
      <c r="BF333" s="29"/>
      <c r="BG333" s="29"/>
      <c r="BH333" s="29"/>
      <c r="BI333" s="29"/>
      <c r="BJ333" s="31"/>
      <c r="BK333" s="29"/>
      <c r="BL333" s="29"/>
      <c r="BM333" s="29"/>
      <c r="BN333" s="29"/>
      <c r="BO333" s="29"/>
      <c r="BP333" s="29"/>
      <c r="BQ333" s="29"/>
      <c r="BR333" s="29"/>
      <c r="BS333" s="29"/>
      <c r="BT333" s="29"/>
      <c r="BU333" s="29"/>
      <c r="BV333" s="29"/>
      <c r="BW333" s="29"/>
      <c r="BX333" s="29"/>
      <c r="BY333" s="31"/>
      <c r="BZ333" s="29"/>
      <c r="CA333" s="29"/>
      <c r="CB333" s="29"/>
      <c r="CC333" s="29"/>
      <c r="CD333" s="29"/>
      <c r="CE333" s="29"/>
      <c r="CF333" s="29"/>
      <c r="CG333" s="29"/>
      <c r="CH333" s="29"/>
      <c r="CI333" s="29"/>
      <c r="CJ333" s="29"/>
      <c r="CK333" s="29"/>
      <c r="CL333" s="29"/>
      <c r="CM333" s="29"/>
      <c r="CN333" s="31"/>
      <c r="CO333" s="29"/>
      <c r="CP333" s="29"/>
      <c r="CQ333" s="29"/>
      <c r="CR333" s="29"/>
    </row>
    <row r="334">
      <c r="A334" s="28"/>
      <c r="B334" s="29"/>
      <c r="C334" s="30"/>
      <c r="D334" s="30"/>
      <c r="E334" s="30"/>
      <c r="F334" s="30"/>
      <c r="G334" s="29"/>
      <c r="H334" s="29"/>
      <c r="I334" s="29"/>
      <c r="J334" s="29"/>
      <c r="K334" s="29"/>
      <c r="L334" s="29"/>
      <c r="M334" s="29"/>
      <c r="N334" s="29"/>
      <c r="O334" s="29"/>
      <c r="P334" s="29"/>
      <c r="Q334" s="31"/>
      <c r="R334" s="29"/>
      <c r="S334" s="29"/>
      <c r="T334" s="29"/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F334" s="31"/>
      <c r="AG334" s="29"/>
      <c r="AH334" s="29"/>
      <c r="AI334" s="29"/>
      <c r="AJ334" s="29"/>
      <c r="AK334" s="29"/>
      <c r="AL334" s="29"/>
      <c r="AM334" s="29"/>
      <c r="AN334" s="29"/>
      <c r="AO334" s="29"/>
      <c r="AP334" s="29"/>
      <c r="AQ334" s="29"/>
      <c r="AR334" s="29"/>
      <c r="AS334" s="29"/>
      <c r="AT334" s="29"/>
      <c r="AU334" s="31"/>
      <c r="AV334" s="29"/>
      <c r="AW334" s="29"/>
      <c r="AX334" s="29"/>
      <c r="AY334" s="29"/>
      <c r="AZ334" s="29"/>
      <c r="BA334" s="29"/>
      <c r="BB334" s="29"/>
      <c r="BC334" s="29"/>
      <c r="BD334" s="29"/>
      <c r="BE334" s="29"/>
      <c r="BF334" s="29"/>
      <c r="BG334" s="29"/>
      <c r="BH334" s="29"/>
      <c r="BI334" s="29"/>
      <c r="BJ334" s="31"/>
      <c r="BK334" s="29"/>
      <c r="BL334" s="29"/>
      <c r="BM334" s="29"/>
      <c r="BN334" s="29"/>
      <c r="BO334" s="29"/>
      <c r="BP334" s="29"/>
      <c r="BQ334" s="29"/>
      <c r="BR334" s="29"/>
      <c r="BS334" s="29"/>
      <c r="BT334" s="29"/>
      <c r="BU334" s="29"/>
      <c r="BV334" s="29"/>
      <c r="BW334" s="29"/>
      <c r="BX334" s="29"/>
      <c r="BY334" s="31"/>
      <c r="BZ334" s="29"/>
      <c r="CA334" s="29"/>
      <c r="CB334" s="29"/>
      <c r="CC334" s="29"/>
      <c r="CD334" s="29"/>
      <c r="CE334" s="29"/>
      <c r="CF334" s="29"/>
      <c r="CG334" s="29"/>
      <c r="CH334" s="29"/>
      <c r="CI334" s="29"/>
      <c r="CJ334" s="29"/>
      <c r="CK334" s="29"/>
      <c r="CL334" s="29"/>
      <c r="CM334" s="29"/>
      <c r="CN334" s="31"/>
      <c r="CO334" s="29"/>
      <c r="CP334" s="29"/>
      <c r="CQ334" s="29"/>
      <c r="CR334" s="29"/>
    </row>
    <row r="335">
      <c r="A335" s="28"/>
      <c r="B335" s="29"/>
      <c r="C335" s="30"/>
      <c r="D335" s="30"/>
      <c r="E335" s="30"/>
      <c r="F335" s="30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31"/>
      <c r="R335" s="29"/>
      <c r="S335" s="29"/>
      <c r="T335" s="29"/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F335" s="31"/>
      <c r="AG335" s="29"/>
      <c r="AH335" s="29"/>
      <c r="AI335" s="29"/>
      <c r="AJ335" s="29"/>
      <c r="AK335" s="29"/>
      <c r="AL335" s="29"/>
      <c r="AM335" s="29"/>
      <c r="AN335" s="29"/>
      <c r="AO335" s="29"/>
      <c r="AP335" s="29"/>
      <c r="AQ335" s="29"/>
      <c r="AR335" s="29"/>
      <c r="AS335" s="29"/>
      <c r="AT335" s="29"/>
      <c r="AU335" s="31"/>
      <c r="AV335" s="29"/>
      <c r="AW335" s="29"/>
      <c r="AX335" s="29"/>
      <c r="AY335" s="29"/>
      <c r="AZ335" s="29"/>
      <c r="BA335" s="29"/>
      <c r="BB335" s="29"/>
      <c r="BC335" s="29"/>
      <c r="BD335" s="29"/>
      <c r="BE335" s="29"/>
      <c r="BF335" s="29"/>
      <c r="BG335" s="29"/>
      <c r="BH335" s="29"/>
      <c r="BI335" s="29"/>
      <c r="BJ335" s="31"/>
      <c r="BK335" s="29"/>
      <c r="BL335" s="29"/>
      <c r="BM335" s="29"/>
      <c r="BN335" s="29"/>
      <c r="BO335" s="29"/>
      <c r="BP335" s="29"/>
      <c r="BQ335" s="29"/>
      <c r="BR335" s="29"/>
      <c r="BS335" s="29"/>
      <c r="BT335" s="29"/>
      <c r="BU335" s="29"/>
      <c r="BV335" s="29"/>
      <c r="BW335" s="29"/>
      <c r="BX335" s="29"/>
      <c r="BY335" s="31"/>
      <c r="BZ335" s="29"/>
      <c r="CA335" s="29"/>
      <c r="CB335" s="29"/>
      <c r="CC335" s="29"/>
      <c r="CD335" s="29"/>
      <c r="CE335" s="29"/>
      <c r="CF335" s="29"/>
      <c r="CG335" s="29"/>
      <c r="CH335" s="29"/>
      <c r="CI335" s="29"/>
      <c r="CJ335" s="29"/>
      <c r="CK335" s="29"/>
      <c r="CL335" s="29"/>
      <c r="CM335" s="29"/>
      <c r="CN335" s="31"/>
      <c r="CO335" s="29"/>
      <c r="CP335" s="29"/>
      <c r="CQ335" s="29"/>
      <c r="CR335" s="29"/>
    </row>
    <row r="336">
      <c r="A336" s="28"/>
      <c r="B336" s="29"/>
      <c r="C336" s="30"/>
      <c r="D336" s="30"/>
      <c r="E336" s="30"/>
      <c r="F336" s="30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31"/>
      <c r="R336" s="29"/>
      <c r="S336" s="29"/>
      <c r="T336" s="29"/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F336" s="31"/>
      <c r="AG336" s="29"/>
      <c r="AH336" s="29"/>
      <c r="AI336" s="29"/>
      <c r="AJ336" s="29"/>
      <c r="AK336" s="29"/>
      <c r="AL336" s="29"/>
      <c r="AM336" s="29"/>
      <c r="AN336" s="29"/>
      <c r="AO336" s="29"/>
      <c r="AP336" s="29"/>
      <c r="AQ336" s="29"/>
      <c r="AR336" s="29"/>
      <c r="AS336" s="29"/>
      <c r="AT336" s="29"/>
      <c r="AU336" s="31"/>
      <c r="AV336" s="29"/>
      <c r="AW336" s="29"/>
      <c r="AX336" s="29"/>
      <c r="AY336" s="29"/>
      <c r="AZ336" s="29"/>
      <c r="BA336" s="29"/>
      <c r="BB336" s="29"/>
      <c r="BC336" s="29"/>
      <c r="BD336" s="29"/>
      <c r="BE336" s="29"/>
      <c r="BF336" s="29"/>
      <c r="BG336" s="29"/>
      <c r="BH336" s="29"/>
      <c r="BI336" s="29"/>
      <c r="BJ336" s="31"/>
      <c r="BK336" s="29"/>
      <c r="BL336" s="29"/>
      <c r="BM336" s="29"/>
      <c r="BN336" s="29"/>
      <c r="BO336" s="29"/>
      <c r="BP336" s="29"/>
      <c r="BQ336" s="29"/>
      <c r="BR336" s="29"/>
      <c r="BS336" s="29"/>
      <c r="BT336" s="29"/>
      <c r="BU336" s="29"/>
      <c r="BV336" s="29"/>
      <c r="BW336" s="29"/>
      <c r="BX336" s="29"/>
      <c r="BY336" s="31"/>
      <c r="BZ336" s="29"/>
      <c r="CA336" s="29"/>
      <c r="CB336" s="29"/>
      <c r="CC336" s="29"/>
      <c r="CD336" s="29"/>
      <c r="CE336" s="29"/>
      <c r="CF336" s="29"/>
      <c r="CG336" s="29"/>
      <c r="CH336" s="29"/>
      <c r="CI336" s="29"/>
      <c r="CJ336" s="29"/>
      <c r="CK336" s="29"/>
      <c r="CL336" s="29"/>
      <c r="CM336" s="29"/>
      <c r="CN336" s="31"/>
      <c r="CO336" s="29"/>
      <c r="CP336" s="29"/>
      <c r="CQ336" s="29"/>
      <c r="CR336" s="29"/>
    </row>
    <row r="337">
      <c r="A337" s="28"/>
      <c r="B337" s="29"/>
      <c r="C337" s="30"/>
      <c r="D337" s="30"/>
      <c r="E337" s="30"/>
      <c r="F337" s="30"/>
      <c r="G337" s="29"/>
      <c r="H337" s="29"/>
      <c r="I337" s="29"/>
      <c r="J337" s="29"/>
      <c r="K337" s="29"/>
      <c r="L337" s="29"/>
      <c r="M337" s="29"/>
      <c r="N337" s="29"/>
      <c r="O337" s="29"/>
      <c r="P337" s="29"/>
      <c r="Q337" s="31"/>
      <c r="R337" s="29"/>
      <c r="S337" s="29"/>
      <c r="T337" s="29"/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F337" s="31"/>
      <c r="AG337" s="29"/>
      <c r="AH337" s="29"/>
      <c r="AI337" s="29"/>
      <c r="AJ337" s="29"/>
      <c r="AK337" s="29"/>
      <c r="AL337" s="29"/>
      <c r="AM337" s="29"/>
      <c r="AN337" s="29"/>
      <c r="AO337" s="29"/>
      <c r="AP337" s="29"/>
      <c r="AQ337" s="29"/>
      <c r="AR337" s="29"/>
      <c r="AS337" s="29"/>
      <c r="AT337" s="29"/>
      <c r="AU337" s="31"/>
      <c r="AV337" s="29"/>
      <c r="AW337" s="29"/>
      <c r="AX337" s="29"/>
      <c r="AY337" s="29"/>
      <c r="AZ337" s="29"/>
      <c r="BA337" s="29"/>
      <c r="BB337" s="29"/>
      <c r="BC337" s="29"/>
      <c r="BD337" s="29"/>
      <c r="BE337" s="29"/>
      <c r="BF337" s="29"/>
      <c r="BG337" s="29"/>
      <c r="BH337" s="29"/>
      <c r="BI337" s="29"/>
      <c r="BJ337" s="31"/>
      <c r="BK337" s="29"/>
      <c r="BL337" s="29"/>
      <c r="BM337" s="29"/>
      <c r="BN337" s="29"/>
      <c r="BO337" s="29"/>
      <c r="BP337" s="29"/>
      <c r="BQ337" s="29"/>
      <c r="BR337" s="29"/>
      <c r="BS337" s="29"/>
      <c r="BT337" s="29"/>
      <c r="BU337" s="29"/>
      <c r="BV337" s="29"/>
      <c r="BW337" s="29"/>
      <c r="BX337" s="29"/>
      <c r="BY337" s="31"/>
      <c r="BZ337" s="29"/>
      <c r="CA337" s="29"/>
      <c r="CB337" s="29"/>
      <c r="CC337" s="29"/>
      <c r="CD337" s="29"/>
      <c r="CE337" s="29"/>
      <c r="CF337" s="29"/>
      <c r="CG337" s="29"/>
      <c r="CH337" s="29"/>
      <c r="CI337" s="29"/>
      <c r="CJ337" s="29"/>
      <c r="CK337" s="29"/>
      <c r="CL337" s="29"/>
      <c r="CM337" s="29"/>
      <c r="CN337" s="31"/>
      <c r="CO337" s="29"/>
      <c r="CP337" s="29"/>
      <c r="CQ337" s="29"/>
      <c r="CR337" s="29"/>
    </row>
    <row r="338">
      <c r="A338" s="28"/>
      <c r="B338" s="29"/>
      <c r="C338" s="30"/>
      <c r="D338" s="30"/>
      <c r="E338" s="30"/>
      <c r="F338" s="30"/>
      <c r="G338" s="29"/>
      <c r="H338" s="29"/>
      <c r="I338" s="29"/>
      <c r="J338" s="29"/>
      <c r="K338" s="29"/>
      <c r="L338" s="29"/>
      <c r="M338" s="29"/>
      <c r="N338" s="29"/>
      <c r="O338" s="29"/>
      <c r="P338" s="29"/>
      <c r="Q338" s="31"/>
      <c r="R338" s="29"/>
      <c r="S338" s="29"/>
      <c r="T338" s="29"/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F338" s="31"/>
      <c r="AG338" s="29"/>
      <c r="AH338" s="29"/>
      <c r="AI338" s="29"/>
      <c r="AJ338" s="29"/>
      <c r="AK338" s="29"/>
      <c r="AL338" s="29"/>
      <c r="AM338" s="29"/>
      <c r="AN338" s="29"/>
      <c r="AO338" s="29"/>
      <c r="AP338" s="29"/>
      <c r="AQ338" s="29"/>
      <c r="AR338" s="29"/>
      <c r="AS338" s="29"/>
      <c r="AT338" s="29"/>
      <c r="AU338" s="31"/>
      <c r="AV338" s="29"/>
      <c r="AW338" s="29"/>
      <c r="AX338" s="29"/>
      <c r="AY338" s="29"/>
      <c r="AZ338" s="29"/>
      <c r="BA338" s="29"/>
      <c r="BB338" s="29"/>
      <c r="BC338" s="29"/>
      <c r="BD338" s="29"/>
      <c r="BE338" s="29"/>
      <c r="BF338" s="29"/>
      <c r="BG338" s="29"/>
      <c r="BH338" s="29"/>
      <c r="BI338" s="29"/>
      <c r="BJ338" s="31"/>
      <c r="BK338" s="29"/>
      <c r="BL338" s="29"/>
      <c r="BM338" s="29"/>
      <c r="BN338" s="29"/>
      <c r="BO338" s="29"/>
      <c r="BP338" s="29"/>
      <c r="BQ338" s="29"/>
      <c r="BR338" s="29"/>
      <c r="BS338" s="29"/>
      <c r="BT338" s="29"/>
      <c r="BU338" s="29"/>
      <c r="BV338" s="29"/>
      <c r="BW338" s="29"/>
      <c r="BX338" s="29"/>
      <c r="BY338" s="31"/>
      <c r="BZ338" s="29"/>
      <c r="CA338" s="29"/>
      <c r="CB338" s="29"/>
      <c r="CC338" s="29"/>
      <c r="CD338" s="29"/>
      <c r="CE338" s="29"/>
      <c r="CF338" s="29"/>
      <c r="CG338" s="29"/>
      <c r="CH338" s="29"/>
      <c r="CI338" s="29"/>
      <c r="CJ338" s="29"/>
      <c r="CK338" s="29"/>
      <c r="CL338" s="29"/>
      <c r="CM338" s="29"/>
      <c r="CN338" s="31"/>
      <c r="CO338" s="29"/>
      <c r="CP338" s="29"/>
      <c r="CQ338" s="29"/>
      <c r="CR338" s="29"/>
    </row>
    <row r="339">
      <c r="A339" s="28"/>
      <c r="B339" s="29"/>
      <c r="C339" s="30"/>
      <c r="D339" s="30"/>
      <c r="E339" s="30"/>
      <c r="F339" s="30"/>
      <c r="G339" s="29"/>
      <c r="H339" s="29"/>
      <c r="I339" s="29"/>
      <c r="J339" s="29"/>
      <c r="K339" s="29"/>
      <c r="L339" s="29"/>
      <c r="M339" s="29"/>
      <c r="N339" s="29"/>
      <c r="O339" s="29"/>
      <c r="P339" s="29"/>
      <c r="Q339" s="31"/>
      <c r="R339" s="29"/>
      <c r="S339" s="29"/>
      <c r="T339" s="29"/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F339" s="31"/>
      <c r="AG339" s="29"/>
      <c r="AH339" s="29"/>
      <c r="AI339" s="29"/>
      <c r="AJ339" s="29"/>
      <c r="AK339" s="29"/>
      <c r="AL339" s="29"/>
      <c r="AM339" s="29"/>
      <c r="AN339" s="29"/>
      <c r="AO339" s="29"/>
      <c r="AP339" s="29"/>
      <c r="AQ339" s="29"/>
      <c r="AR339" s="29"/>
      <c r="AS339" s="29"/>
      <c r="AT339" s="29"/>
      <c r="AU339" s="31"/>
      <c r="AV339" s="29"/>
      <c r="AW339" s="29"/>
      <c r="AX339" s="29"/>
      <c r="AY339" s="29"/>
      <c r="AZ339" s="29"/>
      <c r="BA339" s="29"/>
      <c r="BB339" s="29"/>
      <c r="BC339" s="29"/>
      <c r="BD339" s="29"/>
      <c r="BE339" s="29"/>
      <c r="BF339" s="29"/>
      <c r="BG339" s="29"/>
      <c r="BH339" s="29"/>
      <c r="BI339" s="29"/>
      <c r="BJ339" s="31"/>
      <c r="BK339" s="29"/>
      <c r="BL339" s="29"/>
      <c r="BM339" s="29"/>
      <c r="BN339" s="29"/>
      <c r="BO339" s="29"/>
      <c r="BP339" s="29"/>
      <c r="BQ339" s="29"/>
      <c r="BR339" s="29"/>
      <c r="BS339" s="29"/>
      <c r="BT339" s="29"/>
      <c r="BU339" s="29"/>
      <c r="BV339" s="29"/>
      <c r="BW339" s="29"/>
      <c r="BX339" s="29"/>
      <c r="BY339" s="31"/>
      <c r="BZ339" s="29"/>
      <c r="CA339" s="29"/>
      <c r="CB339" s="29"/>
      <c r="CC339" s="29"/>
      <c r="CD339" s="29"/>
      <c r="CE339" s="29"/>
      <c r="CF339" s="29"/>
      <c r="CG339" s="29"/>
      <c r="CH339" s="29"/>
      <c r="CI339" s="29"/>
      <c r="CJ339" s="29"/>
      <c r="CK339" s="29"/>
      <c r="CL339" s="29"/>
      <c r="CM339" s="29"/>
      <c r="CN339" s="31"/>
      <c r="CO339" s="29"/>
      <c r="CP339" s="29"/>
      <c r="CQ339" s="29"/>
      <c r="CR339" s="29"/>
    </row>
    <row r="340">
      <c r="A340" s="28"/>
      <c r="B340" s="29"/>
      <c r="C340" s="30"/>
      <c r="D340" s="30"/>
      <c r="E340" s="30"/>
      <c r="F340" s="30"/>
      <c r="G340" s="29"/>
      <c r="H340" s="29"/>
      <c r="I340" s="29"/>
      <c r="J340" s="29"/>
      <c r="K340" s="29"/>
      <c r="L340" s="29"/>
      <c r="M340" s="29"/>
      <c r="N340" s="29"/>
      <c r="O340" s="29"/>
      <c r="P340" s="29"/>
      <c r="Q340" s="31"/>
      <c r="R340" s="29"/>
      <c r="S340" s="29"/>
      <c r="T340" s="29"/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F340" s="31"/>
      <c r="AG340" s="29"/>
      <c r="AH340" s="29"/>
      <c r="AI340" s="29"/>
      <c r="AJ340" s="29"/>
      <c r="AK340" s="29"/>
      <c r="AL340" s="29"/>
      <c r="AM340" s="29"/>
      <c r="AN340" s="29"/>
      <c r="AO340" s="29"/>
      <c r="AP340" s="29"/>
      <c r="AQ340" s="29"/>
      <c r="AR340" s="29"/>
      <c r="AS340" s="29"/>
      <c r="AT340" s="29"/>
      <c r="AU340" s="31"/>
      <c r="AV340" s="29"/>
      <c r="AW340" s="29"/>
      <c r="AX340" s="29"/>
      <c r="AY340" s="29"/>
      <c r="AZ340" s="29"/>
      <c r="BA340" s="29"/>
      <c r="BB340" s="29"/>
      <c r="BC340" s="29"/>
      <c r="BD340" s="29"/>
      <c r="BE340" s="29"/>
      <c r="BF340" s="29"/>
      <c r="BG340" s="29"/>
      <c r="BH340" s="29"/>
      <c r="BI340" s="29"/>
      <c r="BJ340" s="31"/>
      <c r="BK340" s="29"/>
      <c r="BL340" s="29"/>
      <c r="BM340" s="29"/>
      <c r="BN340" s="29"/>
      <c r="BO340" s="29"/>
      <c r="BP340" s="29"/>
      <c r="BQ340" s="29"/>
      <c r="BR340" s="29"/>
      <c r="BS340" s="29"/>
      <c r="BT340" s="29"/>
      <c r="BU340" s="29"/>
      <c r="BV340" s="29"/>
      <c r="BW340" s="29"/>
      <c r="BX340" s="29"/>
      <c r="BY340" s="31"/>
      <c r="BZ340" s="29"/>
      <c r="CA340" s="29"/>
      <c r="CB340" s="29"/>
      <c r="CC340" s="29"/>
      <c r="CD340" s="29"/>
      <c r="CE340" s="29"/>
      <c r="CF340" s="29"/>
      <c r="CG340" s="29"/>
      <c r="CH340" s="29"/>
      <c r="CI340" s="29"/>
      <c r="CJ340" s="29"/>
      <c r="CK340" s="29"/>
      <c r="CL340" s="29"/>
      <c r="CM340" s="29"/>
      <c r="CN340" s="31"/>
      <c r="CO340" s="29"/>
      <c r="CP340" s="29"/>
      <c r="CQ340" s="29"/>
      <c r="CR340" s="29"/>
    </row>
    <row r="341">
      <c r="A341" s="28"/>
      <c r="B341" s="29"/>
      <c r="C341" s="30"/>
      <c r="D341" s="30"/>
      <c r="E341" s="30"/>
      <c r="F341" s="30"/>
      <c r="G341" s="29"/>
      <c r="H341" s="29"/>
      <c r="I341" s="29"/>
      <c r="J341" s="29"/>
      <c r="K341" s="29"/>
      <c r="L341" s="29"/>
      <c r="M341" s="29"/>
      <c r="N341" s="29"/>
      <c r="O341" s="29"/>
      <c r="P341" s="29"/>
      <c r="Q341" s="31"/>
      <c r="R341" s="29"/>
      <c r="S341" s="29"/>
      <c r="T341" s="29"/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F341" s="31"/>
      <c r="AG341" s="29"/>
      <c r="AH341" s="29"/>
      <c r="AI341" s="29"/>
      <c r="AJ341" s="29"/>
      <c r="AK341" s="29"/>
      <c r="AL341" s="29"/>
      <c r="AM341" s="29"/>
      <c r="AN341" s="29"/>
      <c r="AO341" s="29"/>
      <c r="AP341" s="29"/>
      <c r="AQ341" s="29"/>
      <c r="AR341" s="29"/>
      <c r="AS341" s="29"/>
      <c r="AT341" s="29"/>
      <c r="AU341" s="31"/>
      <c r="AV341" s="29"/>
      <c r="AW341" s="29"/>
      <c r="AX341" s="29"/>
      <c r="AY341" s="29"/>
      <c r="AZ341" s="29"/>
      <c r="BA341" s="29"/>
      <c r="BB341" s="29"/>
      <c r="BC341" s="29"/>
      <c r="BD341" s="29"/>
      <c r="BE341" s="29"/>
      <c r="BF341" s="29"/>
      <c r="BG341" s="29"/>
      <c r="BH341" s="29"/>
      <c r="BI341" s="29"/>
      <c r="BJ341" s="31"/>
      <c r="BK341" s="29"/>
      <c r="BL341" s="29"/>
      <c r="BM341" s="29"/>
      <c r="BN341" s="29"/>
      <c r="BO341" s="29"/>
      <c r="BP341" s="29"/>
      <c r="BQ341" s="29"/>
      <c r="BR341" s="29"/>
      <c r="BS341" s="29"/>
      <c r="BT341" s="29"/>
      <c r="BU341" s="29"/>
      <c r="BV341" s="29"/>
      <c r="BW341" s="29"/>
      <c r="BX341" s="29"/>
      <c r="BY341" s="31"/>
      <c r="BZ341" s="29"/>
      <c r="CA341" s="29"/>
      <c r="CB341" s="29"/>
      <c r="CC341" s="29"/>
      <c r="CD341" s="29"/>
      <c r="CE341" s="29"/>
      <c r="CF341" s="29"/>
      <c r="CG341" s="29"/>
      <c r="CH341" s="29"/>
      <c r="CI341" s="29"/>
      <c r="CJ341" s="29"/>
      <c r="CK341" s="29"/>
      <c r="CL341" s="29"/>
      <c r="CM341" s="29"/>
      <c r="CN341" s="31"/>
      <c r="CO341" s="29"/>
      <c r="CP341" s="29"/>
      <c r="CQ341" s="29"/>
      <c r="CR341" s="29"/>
    </row>
    <row r="342">
      <c r="A342" s="28"/>
      <c r="B342" s="29"/>
      <c r="C342" s="30"/>
      <c r="D342" s="30"/>
      <c r="E342" s="30"/>
      <c r="F342" s="30"/>
      <c r="G342" s="29"/>
      <c r="H342" s="29"/>
      <c r="I342" s="29"/>
      <c r="J342" s="29"/>
      <c r="K342" s="29"/>
      <c r="L342" s="29"/>
      <c r="M342" s="29"/>
      <c r="N342" s="29"/>
      <c r="O342" s="29"/>
      <c r="P342" s="29"/>
      <c r="Q342" s="31"/>
      <c r="R342" s="29"/>
      <c r="S342" s="29"/>
      <c r="T342" s="29"/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F342" s="31"/>
      <c r="AG342" s="29"/>
      <c r="AH342" s="29"/>
      <c r="AI342" s="29"/>
      <c r="AJ342" s="29"/>
      <c r="AK342" s="29"/>
      <c r="AL342" s="29"/>
      <c r="AM342" s="29"/>
      <c r="AN342" s="29"/>
      <c r="AO342" s="29"/>
      <c r="AP342" s="29"/>
      <c r="AQ342" s="29"/>
      <c r="AR342" s="29"/>
      <c r="AS342" s="29"/>
      <c r="AT342" s="29"/>
      <c r="AU342" s="31"/>
      <c r="AV342" s="29"/>
      <c r="AW342" s="29"/>
      <c r="AX342" s="29"/>
      <c r="AY342" s="29"/>
      <c r="AZ342" s="29"/>
      <c r="BA342" s="29"/>
      <c r="BB342" s="29"/>
      <c r="BC342" s="29"/>
      <c r="BD342" s="29"/>
      <c r="BE342" s="29"/>
      <c r="BF342" s="29"/>
      <c r="BG342" s="29"/>
      <c r="BH342" s="29"/>
      <c r="BI342" s="29"/>
      <c r="BJ342" s="31"/>
      <c r="BK342" s="29"/>
      <c r="BL342" s="29"/>
      <c r="BM342" s="29"/>
      <c r="BN342" s="29"/>
      <c r="BO342" s="29"/>
      <c r="BP342" s="29"/>
      <c r="BQ342" s="29"/>
      <c r="BR342" s="29"/>
      <c r="BS342" s="29"/>
      <c r="BT342" s="29"/>
      <c r="BU342" s="29"/>
      <c r="BV342" s="29"/>
      <c r="BW342" s="29"/>
      <c r="BX342" s="29"/>
      <c r="BY342" s="31"/>
      <c r="BZ342" s="29"/>
      <c r="CA342" s="29"/>
      <c r="CB342" s="29"/>
      <c r="CC342" s="29"/>
      <c r="CD342" s="29"/>
      <c r="CE342" s="29"/>
      <c r="CF342" s="29"/>
      <c r="CG342" s="29"/>
      <c r="CH342" s="29"/>
      <c r="CI342" s="29"/>
      <c r="CJ342" s="29"/>
      <c r="CK342" s="29"/>
      <c r="CL342" s="29"/>
      <c r="CM342" s="29"/>
      <c r="CN342" s="31"/>
      <c r="CO342" s="29"/>
      <c r="CP342" s="29"/>
      <c r="CQ342" s="29"/>
      <c r="CR342" s="29"/>
    </row>
    <row r="343">
      <c r="A343" s="28"/>
      <c r="B343" s="29"/>
      <c r="C343" s="30"/>
      <c r="D343" s="30"/>
      <c r="E343" s="30"/>
      <c r="F343" s="30"/>
      <c r="G343" s="29"/>
      <c r="H343" s="29"/>
      <c r="I343" s="29"/>
      <c r="J343" s="29"/>
      <c r="K343" s="29"/>
      <c r="L343" s="29"/>
      <c r="M343" s="29"/>
      <c r="N343" s="29"/>
      <c r="O343" s="29"/>
      <c r="P343" s="29"/>
      <c r="Q343" s="31"/>
      <c r="R343" s="29"/>
      <c r="S343" s="29"/>
      <c r="T343" s="29"/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F343" s="31"/>
      <c r="AG343" s="29"/>
      <c r="AH343" s="29"/>
      <c r="AI343" s="29"/>
      <c r="AJ343" s="29"/>
      <c r="AK343" s="29"/>
      <c r="AL343" s="29"/>
      <c r="AM343" s="29"/>
      <c r="AN343" s="29"/>
      <c r="AO343" s="29"/>
      <c r="AP343" s="29"/>
      <c r="AQ343" s="29"/>
      <c r="AR343" s="29"/>
      <c r="AS343" s="29"/>
      <c r="AT343" s="29"/>
      <c r="AU343" s="31"/>
      <c r="AV343" s="29"/>
      <c r="AW343" s="29"/>
      <c r="AX343" s="29"/>
      <c r="AY343" s="29"/>
      <c r="AZ343" s="29"/>
      <c r="BA343" s="29"/>
      <c r="BB343" s="29"/>
      <c r="BC343" s="29"/>
      <c r="BD343" s="29"/>
      <c r="BE343" s="29"/>
      <c r="BF343" s="29"/>
      <c r="BG343" s="29"/>
      <c r="BH343" s="29"/>
      <c r="BI343" s="29"/>
      <c r="BJ343" s="31"/>
      <c r="BK343" s="29"/>
      <c r="BL343" s="29"/>
      <c r="BM343" s="29"/>
      <c r="BN343" s="29"/>
      <c r="BO343" s="29"/>
      <c r="BP343" s="29"/>
      <c r="BQ343" s="29"/>
      <c r="BR343" s="29"/>
      <c r="BS343" s="29"/>
      <c r="BT343" s="29"/>
      <c r="BU343" s="29"/>
      <c r="BV343" s="29"/>
      <c r="BW343" s="29"/>
      <c r="BX343" s="29"/>
      <c r="BY343" s="31"/>
      <c r="BZ343" s="29"/>
      <c r="CA343" s="29"/>
      <c r="CB343" s="29"/>
      <c r="CC343" s="29"/>
      <c r="CD343" s="29"/>
      <c r="CE343" s="29"/>
      <c r="CF343" s="29"/>
      <c r="CG343" s="29"/>
      <c r="CH343" s="29"/>
      <c r="CI343" s="29"/>
      <c r="CJ343" s="29"/>
      <c r="CK343" s="29"/>
      <c r="CL343" s="29"/>
      <c r="CM343" s="29"/>
      <c r="CN343" s="31"/>
      <c r="CO343" s="29"/>
      <c r="CP343" s="29"/>
      <c r="CQ343" s="29"/>
      <c r="CR343" s="29"/>
    </row>
    <row r="344">
      <c r="A344" s="28"/>
      <c r="B344" s="29"/>
      <c r="C344" s="30"/>
      <c r="D344" s="30"/>
      <c r="E344" s="30"/>
      <c r="F344" s="30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31"/>
      <c r="R344" s="29"/>
      <c r="S344" s="29"/>
      <c r="T344" s="29"/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F344" s="31"/>
      <c r="AG344" s="29"/>
      <c r="AH344" s="29"/>
      <c r="AI344" s="29"/>
      <c r="AJ344" s="29"/>
      <c r="AK344" s="29"/>
      <c r="AL344" s="29"/>
      <c r="AM344" s="29"/>
      <c r="AN344" s="29"/>
      <c r="AO344" s="29"/>
      <c r="AP344" s="29"/>
      <c r="AQ344" s="29"/>
      <c r="AR344" s="29"/>
      <c r="AS344" s="29"/>
      <c r="AT344" s="29"/>
      <c r="AU344" s="31"/>
      <c r="AV344" s="29"/>
      <c r="AW344" s="29"/>
      <c r="AX344" s="29"/>
      <c r="AY344" s="29"/>
      <c r="AZ344" s="29"/>
      <c r="BA344" s="29"/>
      <c r="BB344" s="29"/>
      <c r="BC344" s="29"/>
      <c r="BD344" s="29"/>
      <c r="BE344" s="29"/>
      <c r="BF344" s="29"/>
      <c r="BG344" s="29"/>
      <c r="BH344" s="29"/>
      <c r="BI344" s="29"/>
      <c r="BJ344" s="31"/>
      <c r="BK344" s="29"/>
      <c r="BL344" s="29"/>
      <c r="BM344" s="29"/>
      <c r="BN344" s="29"/>
      <c r="BO344" s="29"/>
      <c r="BP344" s="29"/>
      <c r="BQ344" s="29"/>
      <c r="BR344" s="29"/>
      <c r="BS344" s="29"/>
      <c r="BT344" s="29"/>
      <c r="BU344" s="29"/>
      <c r="BV344" s="29"/>
      <c r="BW344" s="29"/>
      <c r="BX344" s="29"/>
      <c r="BY344" s="31"/>
      <c r="BZ344" s="29"/>
      <c r="CA344" s="29"/>
      <c r="CB344" s="29"/>
      <c r="CC344" s="29"/>
      <c r="CD344" s="29"/>
      <c r="CE344" s="29"/>
      <c r="CF344" s="29"/>
      <c r="CG344" s="29"/>
      <c r="CH344" s="29"/>
      <c r="CI344" s="29"/>
      <c r="CJ344" s="29"/>
      <c r="CK344" s="29"/>
      <c r="CL344" s="29"/>
      <c r="CM344" s="29"/>
      <c r="CN344" s="31"/>
      <c r="CO344" s="29"/>
      <c r="CP344" s="29"/>
      <c r="CQ344" s="29"/>
      <c r="CR344" s="29"/>
    </row>
    <row r="345">
      <c r="A345" s="28"/>
      <c r="B345" s="29"/>
      <c r="C345" s="30"/>
      <c r="D345" s="30"/>
      <c r="E345" s="30"/>
      <c r="F345" s="30"/>
      <c r="G345" s="29"/>
      <c r="H345" s="29"/>
      <c r="I345" s="29"/>
      <c r="J345" s="29"/>
      <c r="K345" s="29"/>
      <c r="L345" s="29"/>
      <c r="M345" s="29"/>
      <c r="N345" s="29"/>
      <c r="O345" s="29"/>
      <c r="P345" s="29"/>
      <c r="Q345" s="31"/>
      <c r="R345" s="29"/>
      <c r="S345" s="29"/>
      <c r="T345" s="29"/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F345" s="31"/>
      <c r="AG345" s="29"/>
      <c r="AH345" s="29"/>
      <c r="AI345" s="29"/>
      <c r="AJ345" s="29"/>
      <c r="AK345" s="29"/>
      <c r="AL345" s="29"/>
      <c r="AM345" s="29"/>
      <c r="AN345" s="29"/>
      <c r="AO345" s="29"/>
      <c r="AP345" s="29"/>
      <c r="AQ345" s="29"/>
      <c r="AR345" s="29"/>
      <c r="AS345" s="29"/>
      <c r="AT345" s="29"/>
      <c r="AU345" s="31"/>
      <c r="AV345" s="29"/>
      <c r="AW345" s="29"/>
      <c r="AX345" s="29"/>
      <c r="AY345" s="29"/>
      <c r="AZ345" s="29"/>
      <c r="BA345" s="29"/>
      <c r="BB345" s="29"/>
      <c r="BC345" s="29"/>
      <c r="BD345" s="29"/>
      <c r="BE345" s="29"/>
      <c r="BF345" s="29"/>
      <c r="BG345" s="29"/>
      <c r="BH345" s="29"/>
      <c r="BI345" s="29"/>
      <c r="BJ345" s="31"/>
      <c r="BK345" s="29"/>
      <c r="BL345" s="29"/>
      <c r="BM345" s="29"/>
      <c r="BN345" s="29"/>
      <c r="BO345" s="29"/>
      <c r="BP345" s="29"/>
      <c r="BQ345" s="29"/>
      <c r="BR345" s="29"/>
      <c r="BS345" s="29"/>
      <c r="BT345" s="29"/>
      <c r="BU345" s="29"/>
      <c r="BV345" s="29"/>
      <c r="BW345" s="29"/>
      <c r="BX345" s="29"/>
      <c r="BY345" s="31"/>
      <c r="BZ345" s="29"/>
      <c r="CA345" s="29"/>
      <c r="CB345" s="29"/>
      <c r="CC345" s="29"/>
      <c r="CD345" s="29"/>
      <c r="CE345" s="29"/>
      <c r="CF345" s="29"/>
      <c r="CG345" s="29"/>
      <c r="CH345" s="29"/>
      <c r="CI345" s="29"/>
      <c r="CJ345" s="29"/>
      <c r="CK345" s="29"/>
      <c r="CL345" s="29"/>
      <c r="CM345" s="29"/>
      <c r="CN345" s="31"/>
      <c r="CO345" s="29"/>
      <c r="CP345" s="29"/>
      <c r="CQ345" s="29"/>
      <c r="CR345" s="29"/>
    </row>
    <row r="346">
      <c r="A346" s="28"/>
      <c r="B346" s="29"/>
      <c r="C346" s="30"/>
      <c r="D346" s="30"/>
      <c r="E346" s="30"/>
      <c r="F346" s="30"/>
      <c r="G346" s="29"/>
      <c r="H346" s="29"/>
      <c r="I346" s="29"/>
      <c r="J346" s="29"/>
      <c r="K346" s="29"/>
      <c r="L346" s="29"/>
      <c r="M346" s="29"/>
      <c r="N346" s="29"/>
      <c r="O346" s="29"/>
      <c r="P346" s="29"/>
      <c r="Q346" s="31"/>
      <c r="R346" s="29"/>
      <c r="S346" s="29"/>
      <c r="T346" s="29"/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F346" s="31"/>
      <c r="AG346" s="29"/>
      <c r="AH346" s="29"/>
      <c r="AI346" s="29"/>
      <c r="AJ346" s="29"/>
      <c r="AK346" s="29"/>
      <c r="AL346" s="29"/>
      <c r="AM346" s="29"/>
      <c r="AN346" s="29"/>
      <c r="AO346" s="29"/>
      <c r="AP346" s="29"/>
      <c r="AQ346" s="29"/>
      <c r="AR346" s="29"/>
      <c r="AS346" s="29"/>
      <c r="AT346" s="29"/>
      <c r="AU346" s="31"/>
      <c r="AV346" s="29"/>
      <c r="AW346" s="29"/>
      <c r="AX346" s="29"/>
      <c r="AY346" s="29"/>
      <c r="AZ346" s="29"/>
      <c r="BA346" s="29"/>
      <c r="BB346" s="29"/>
      <c r="BC346" s="29"/>
      <c r="BD346" s="29"/>
      <c r="BE346" s="29"/>
      <c r="BF346" s="29"/>
      <c r="BG346" s="29"/>
      <c r="BH346" s="29"/>
      <c r="BI346" s="29"/>
      <c r="BJ346" s="31"/>
      <c r="BK346" s="29"/>
      <c r="BL346" s="29"/>
      <c r="BM346" s="29"/>
      <c r="BN346" s="29"/>
      <c r="BO346" s="29"/>
      <c r="BP346" s="29"/>
      <c r="BQ346" s="29"/>
      <c r="BR346" s="29"/>
      <c r="BS346" s="29"/>
      <c r="BT346" s="29"/>
      <c r="BU346" s="29"/>
      <c r="BV346" s="29"/>
      <c r="BW346" s="29"/>
      <c r="BX346" s="29"/>
      <c r="BY346" s="31"/>
      <c r="BZ346" s="29"/>
      <c r="CA346" s="29"/>
      <c r="CB346" s="29"/>
      <c r="CC346" s="29"/>
      <c r="CD346" s="29"/>
      <c r="CE346" s="29"/>
      <c r="CF346" s="29"/>
      <c r="CG346" s="29"/>
      <c r="CH346" s="29"/>
      <c r="CI346" s="29"/>
      <c r="CJ346" s="29"/>
      <c r="CK346" s="29"/>
      <c r="CL346" s="29"/>
      <c r="CM346" s="29"/>
      <c r="CN346" s="31"/>
      <c r="CO346" s="29"/>
      <c r="CP346" s="29"/>
      <c r="CQ346" s="29"/>
      <c r="CR346" s="29"/>
    </row>
    <row r="347">
      <c r="A347" s="28"/>
      <c r="B347" s="29"/>
      <c r="C347" s="30"/>
      <c r="D347" s="30"/>
      <c r="E347" s="30"/>
      <c r="F347" s="30"/>
      <c r="G347" s="29"/>
      <c r="H347" s="29"/>
      <c r="I347" s="29"/>
      <c r="J347" s="29"/>
      <c r="K347" s="29"/>
      <c r="L347" s="29"/>
      <c r="M347" s="29"/>
      <c r="N347" s="29"/>
      <c r="O347" s="29"/>
      <c r="P347" s="29"/>
      <c r="Q347" s="31"/>
      <c r="R347" s="29"/>
      <c r="S347" s="29"/>
      <c r="T347" s="29"/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F347" s="31"/>
      <c r="AG347" s="29"/>
      <c r="AH347" s="29"/>
      <c r="AI347" s="29"/>
      <c r="AJ347" s="29"/>
      <c r="AK347" s="29"/>
      <c r="AL347" s="29"/>
      <c r="AM347" s="29"/>
      <c r="AN347" s="29"/>
      <c r="AO347" s="29"/>
      <c r="AP347" s="29"/>
      <c r="AQ347" s="29"/>
      <c r="AR347" s="29"/>
      <c r="AS347" s="29"/>
      <c r="AT347" s="29"/>
      <c r="AU347" s="31"/>
      <c r="AV347" s="29"/>
      <c r="AW347" s="29"/>
      <c r="AX347" s="29"/>
      <c r="AY347" s="29"/>
      <c r="AZ347" s="29"/>
      <c r="BA347" s="29"/>
      <c r="BB347" s="29"/>
      <c r="BC347" s="29"/>
      <c r="BD347" s="29"/>
      <c r="BE347" s="29"/>
      <c r="BF347" s="29"/>
      <c r="BG347" s="29"/>
      <c r="BH347" s="29"/>
      <c r="BI347" s="29"/>
      <c r="BJ347" s="31"/>
      <c r="BK347" s="29"/>
      <c r="BL347" s="29"/>
      <c r="BM347" s="29"/>
      <c r="BN347" s="29"/>
      <c r="BO347" s="29"/>
      <c r="BP347" s="29"/>
      <c r="BQ347" s="29"/>
      <c r="BR347" s="29"/>
      <c r="BS347" s="29"/>
      <c r="BT347" s="29"/>
      <c r="BU347" s="29"/>
      <c r="BV347" s="29"/>
      <c r="BW347" s="29"/>
      <c r="BX347" s="29"/>
      <c r="BY347" s="31"/>
      <c r="BZ347" s="29"/>
      <c r="CA347" s="29"/>
      <c r="CB347" s="29"/>
      <c r="CC347" s="29"/>
      <c r="CD347" s="29"/>
      <c r="CE347" s="29"/>
      <c r="CF347" s="29"/>
      <c r="CG347" s="29"/>
      <c r="CH347" s="29"/>
      <c r="CI347" s="29"/>
      <c r="CJ347" s="29"/>
      <c r="CK347" s="29"/>
      <c r="CL347" s="29"/>
      <c r="CM347" s="29"/>
      <c r="CN347" s="31"/>
      <c r="CO347" s="29"/>
      <c r="CP347" s="29"/>
      <c r="CQ347" s="29"/>
      <c r="CR347" s="29"/>
    </row>
    <row r="348">
      <c r="A348" s="28"/>
      <c r="B348" s="29"/>
      <c r="C348" s="30"/>
      <c r="D348" s="30"/>
      <c r="E348" s="30"/>
      <c r="F348" s="30"/>
      <c r="G348" s="29"/>
      <c r="H348" s="29"/>
      <c r="I348" s="29"/>
      <c r="J348" s="29"/>
      <c r="K348" s="29"/>
      <c r="L348" s="29"/>
      <c r="M348" s="29"/>
      <c r="N348" s="29"/>
      <c r="O348" s="29"/>
      <c r="P348" s="29"/>
      <c r="Q348" s="31"/>
      <c r="R348" s="29"/>
      <c r="S348" s="29"/>
      <c r="T348" s="29"/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F348" s="31"/>
      <c r="AG348" s="29"/>
      <c r="AH348" s="29"/>
      <c r="AI348" s="29"/>
      <c r="AJ348" s="29"/>
      <c r="AK348" s="29"/>
      <c r="AL348" s="29"/>
      <c r="AM348" s="29"/>
      <c r="AN348" s="29"/>
      <c r="AO348" s="29"/>
      <c r="AP348" s="29"/>
      <c r="AQ348" s="29"/>
      <c r="AR348" s="29"/>
      <c r="AS348" s="29"/>
      <c r="AT348" s="29"/>
      <c r="AU348" s="31"/>
      <c r="AV348" s="29"/>
      <c r="AW348" s="29"/>
      <c r="AX348" s="29"/>
      <c r="AY348" s="29"/>
      <c r="AZ348" s="29"/>
      <c r="BA348" s="29"/>
      <c r="BB348" s="29"/>
      <c r="BC348" s="29"/>
      <c r="BD348" s="29"/>
      <c r="BE348" s="29"/>
      <c r="BF348" s="29"/>
      <c r="BG348" s="29"/>
      <c r="BH348" s="29"/>
      <c r="BI348" s="29"/>
      <c r="BJ348" s="31"/>
      <c r="BK348" s="29"/>
      <c r="BL348" s="29"/>
      <c r="BM348" s="29"/>
      <c r="BN348" s="29"/>
      <c r="BO348" s="29"/>
      <c r="BP348" s="29"/>
      <c r="BQ348" s="29"/>
      <c r="BR348" s="29"/>
      <c r="BS348" s="29"/>
      <c r="BT348" s="29"/>
      <c r="BU348" s="29"/>
      <c r="BV348" s="29"/>
      <c r="BW348" s="29"/>
      <c r="BX348" s="29"/>
      <c r="BY348" s="31"/>
      <c r="BZ348" s="29"/>
      <c r="CA348" s="29"/>
      <c r="CB348" s="29"/>
      <c r="CC348" s="29"/>
      <c r="CD348" s="29"/>
      <c r="CE348" s="29"/>
      <c r="CF348" s="29"/>
      <c r="CG348" s="29"/>
      <c r="CH348" s="29"/>
      <c r="CI348" s="29"/>
      <c r="CJ348" s="29"/>
      <c r="CK348" s="29"/>
      <c r="CL348" s="29"/>
      <c r="CM348" s="29"/>
      <c r="CN348" s="31"/>
      <c r="CO348" s="29"/>
      <c r="CP348" s="29"/>
      <c r="CQ348" s="29"/>
      <c r="CR348" s="29"/>
    </row>
    <row r="349">
      <c r="A349" s="28"/>
      <c r="B349" s="29"/>
      <c r="C349" s="30"/>
      <c r="D349" s="30"/>
      <c r="E349" s="30"/>
      <c r="F349" s="30"/>
      <c r="G349" s="29"/>
      <c r="H349" s="29"/>
      <c r="I349" s="29"/>
      <c r="J349" s="29"/>
      <c r="K349" s="29"/>
      <c r="L349" s="29"/>
      <c r="M349" s="29"/>
      <c r="N349" s="29"/>
      <c r="O349" s="29"/>
      <c r="P349" s="29"/>
      <c r="Q349" s="31"/>
      <c r="R349" s="29"/>
      <c r="S349" s="29"/>
      <c r="T349" s="29"/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F349" s="31"/>
      <c r="AG349" s="29"/>
      <c r="AH349" s="29"/>
      <c r="AI349" s="29"/>
      <c r="AJ349" s="29"/>
      <c r="AK349" s="29"/>
      <c r="AL349" s="29"/>
      <c r="AM349" s="29"/>
      <c r="AN349" s="29"/>
      <c r="AO349" s="29"/>
      <c r="AP349" s="29"/>
      <c r="AQ349" s="29"/>
      <c r="AR349" s="29"/>
      <c r="AS349" s="29"/>
      <c r="AT349" s="29"/>
      <c r="AU349" s="31"/>
      <c r="AV349" s="29"/>
      <c r="AW349" s="29"/>
      <c r="AX349" s="29"/>
      <c r="AY349" s="29"/>
      <c r="AZ349" s="29"/>
      <c r="BA349" s="29"/>
      <c r="BB349" s="29"/>
      <c r="BC349" s="29"/>
      <c r="BD349" s="29"/>
      <c r="BE349" s="29"/>
      <c r="BF349" s="29"/>
      <c r="BG349" s="29"/>
      <c r="BH349" s="29"/>
      <c r="BI349" s="29"/>
      <c r="BJ349" s="31"/>
      <c r="BK349" s="29"/>
      <c r="BL349" s="29"/>
      <c r="BM349" s="29"/>
      <c r="BN349" s="29"/>
      <c r="BO349" s="29"/>
      <c r="BP349" s="29"/>
      <c r="BQ349" s="29"/>
      <c r="BR349" s="29"/>
      <c r="BS349" s="29"/>
      <c r="BT349" s="29"/>
      <c r="BU349" s="29"/>
      <c r="BV349" s="29"/>
      <c r="BW349" s="29"/>
      <c r="BX349" s="29"/>
      <c r="BY349" s="31"/>
      <c r="BZ349" s="29"/>
      <c r="CA349" s="29"/>
      <c r="CB349" s="29"/>
      <c r="CC349" s="29"/>
      <c r="CD349" s="29"/>
      <c r="CE349" s="29"/>
      <c r="CF349" s="29"/>
      <c r="CG349" s="29"/>
      <c r="CH349" s="29"/>
      <c r="CI349" s="29"/>
      <c r="CJ349" s="29"/>
      <c r="CK349" s="29"/>
      <c r="CL349" s="29"/>
      <c r="CM349" s="29"/>
      <c r="CN349" s="31"/>
      <c r="CO349" s="29"/>
      <c r="CP349" s="29"/>
      <c r="CQ349" s="29"/>
      <c r="CR349" s="29"/>
    </row>
    <row r="350">
      <c r="A350" s="28"/>
      <c r="B350" s="29"/>
      <c r="C350" s="30"/>
      <c r="D350" s="30"/>
      <c r="E350" s="30"/>
      <c r="F350" s="30"/>
      <c r="G350" s="29"/>
      <c r="H350" s="29"/>
      <c r="I350" s="29"/>
      <c r="J350" s="29"/>
      <c r="K350" s="29"/>
      <c r="L350" s="29"/>
      <c r="M350" s="29"/>
      <c r="N350" s="29"/>
      <c r="O350" s="29"/>
      <c r="P350" s="29"/>
      <c r="Q350" s="31"/>
      <c r="R350" s="29"/>
      <c r="S350" s="29"/>
      <c r="T350" s="29"/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F350" s="31"/>
      <c r="AG350" s="29"/>
      <c r="AH350" s="29"/>
      <c r="AI350" s="29"/>
      <c r="AJ350" s="29"/>
      <c r="AK350" s="29"/>
      <c r="AL350" s="29"/>
      <c r="AM350" s="29"/>
      <c r="AN350" s="29"/>
      <c r="AO350" s="29"/>
      <c r="AP350" s="29"/>
      <c r="AQ350" s="29"/>
      <c r="AR350" s="29"/>
      <c r="AS350" s="29"/>
      <c r="AT350" s="29"/>
      <c r="AU350" s="31"/>
      <c r="AV350" s="29"/>
      <c r="AW350" s="29"/>
      <c r="AX350" s="29"/>
      <c r="AY350" s="29"/>
      <c r="AZ350" s="29"/>
      <c r="BA350" s="29"/>
      <c r="BB350" s="29"/>
      <c r="BC350" s="29"/>
      <c r="BD350" s="29"/>
      <c r="BE350" s="29"/>
      <c r="BF350" s="29"/>
      <c r="BG350" s="29"/>
      <c r="BH350" s="29"/>
      <c r="BI350" s="29"/>
      <c r="BJ350" s="31"/>
      <c r="BK350" s="29"/>
      <c r="BL350" s="29"/>
      <c r="BM350" s="29"/>
      <c r="BN350" s="29"/>
      <c r="BO350" s="29"/>
      <c r="BP350" s="29"/>
      <c r="BQ350" s="29"/>
      <c r="BR350" s="29"/>
      <c r="BS350" s="29"/>
      <c r="BT350" s="29"/>
      <c r="BU350" s="29"/>
      <c r="BV350" s="29"/>
      <c r="BW350" s="29"/>
      <c r="BX350" s="29"/>
      <c r="BY350" s="31"/>
      <c r="BZ350" s="29"/>
      <c r="CA350" s="29"/>
      <c r="CB350" s="29"/>
      <c r="CC350" s="29"/>
      <c r="CD350" s="29"/>
      <c r="CE350" s="29"/>
      <c r="CF350" s="29"/>
      <c r="CG350" s="29"/>
      <c r="CH350" s="29"/>
      <c r="CI350" s="29"/>
      <c r="CJ350" s="29"/>
      <c r="CK350" s="29"/>
      <c r="CL350" s="29"/>
      <c r="CM350" s="29"/>
      <c r="CN350" s="31"/>
      <c r="CO350" s="29"/>
      <c r="CP350" s="29"/>
      <c r="CQ350" s="29"/>
      <c r="CR350" s="29"/>
    </row>
    <row r="351">
      <c r="A351" s="28"/>
      <c r="B351" s="29"/>
      <c r="C351" s="30"/>
      <c r="D351" s="30"/>
      <c r="E351" s="30"/>
      <c r="F351" s="30"/>
      <c r="G351" s="29"/>
      <c r="H351" s="29"/>
      <c r="I351" s="29"/>
      <c r="J351" s="29"/>
      <c r="K351" s="29"/>
      <c r="L351" s="29"/>
      <c r="M351" s="29"/>
      <c r="N351" s="29"/>
      <c r="O351" s="29"/>
      <c r="P351" s="29"/>
      <c r="Q351" s="31"/>
      <c r="R351" s="29"/>
      <c r="S351" s="29"/>
      <c r="T351" s="29"/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F351" s="31"/>
      <c r="AG351" s="29"/>
      <c r="AH351" s="29"/>
      <c r="AI351" s="29"/>
      <c r="AJ351" s="29"/>
      <c r="AK351" s="29"/>
      <c r="AL351" s="29"/>
      <c r="AM351" s="29"/>
      <c r="AN351" s="29"/>
      <c r="AO351" s="29"/>
      <c r="AP351" s="29"/>
      <c r="AQ351" s="29"/>
      <c r="AR351" s="29"/>
      <c r="AS351" s="29"/>
      <c r="AT351" s="29"/>
      <c r="AU351" s="31"/>
      <c r="AV351" s="29"/>
      <c r="AW351" s="29"/>
      <c r="AX351" s="29"/>
      <c r="AY351" s="29"/>
      <c r="AZ351" s="29"/>
      <c r="BA351" s="29"/>
      <c r="BB351" s="29"/>
      <c r="BC351" s="29"/>
      <c r="BD351" s="29"/>
      <c r="BE351" s="29"/>
      <c r="BF351" s="29"/>
      <c r="BG351" s="29"/>
      <c r="BH351" s="29"/>
      <c r="BI351" s="29"/>
      <c r="BJ351" s="31"/>
      <c r="BK351" s="29"/>
      <c r="BL351" s="29"/>
      <c r="BM351" s="29"/>
      <c r="BN351" s="29"/>
      <c r="BO351" s="29"/>
      <c r="BP351" s="29"/>
      <c r="BQ351" s="29"/>
      <c r="BR351" s="29"/>
      <c r="BS351" s="29"/>
      <c r="BT351" s="29"/>
      <c r="BU351" s="29"/>
      <c r="BV351" s="29"/>
      <c r="BW351" s="29"/>
      <c r="BX351" s="29"/>
      <c r="BY351" s="31"/>
      <c r="BZ351" s="29"/>
      <c r="CA351" s="29"/>
      <c r="CB351" s="29"/>
      <c r="CC351" s="29"/>
      <c r="CD351" s="29"/>
      <c r="CE351" s="29"/>
      <c r="CF351" s="29"/>
      <c r="CG351" s="29"/>
      <c r="CH351" s="29"/>
      <c r="CI351" s="29"/>
      <c r="CJ351" s="29"/>
      <c r="CK351" s="29"/>
      <c r="CL351" s="29"/>
      <c r="CM351" s="29"/>
      <c r="CN351" s="31"/>
      <c r="CO351" s="29"/>
      <c r="CP351" s="29"/>
      <c r="CQ351" s="29"/>
      <c r="CR351" s="29"/>
    </row>
    <row r="352">
      <c r="A352" s="28"/>
      <c r="B352" s="29"/>
      <c r="C352" s="30"/>
      <c r="D352" s="30"/>
      <c r="E352" s="30"/>
      <c r="F352" s="30"/>
      <c r="G352" s="29"/>
      <c r="H352" s="29"/>
      <c r="I352" s="29"/>
      <c r="J352" s="29"/>
      <c r="K352" s="29"/>
      <c r="L352" s="29"/>
      <c r="M352" s="29"/>
      <c r="N352" s="29"/>
      <c r="O352" s="29"/>
      <c r="P352" s="29"/>
      <c r="Q352" s="31"/>
      <c r="R352" s="29"/>
      <c r="S352" s="29"/>
      <c r="T352" s="29"/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F352" s="31"/>
      <c r="AG352" s="29"/>
      <c r="AH352" s="29"/>
      <c r="AI352" s="29"/>
      <c r="AJ352" s="29"/>
      <c r="AK352" s="29"/>
      <c r="AL352" s="29"/>
      <c r="AM352" s="29"/>
      <c r="AN352" s="29"/>
      <c r="AO352" s="29"/>
      <c r="AP352" s="29"/>
      <c r="AQ352" s="29"/>
      <c r="AR352" s="29"/>
      <c r="AS352" s="29"/>
      <c r="AT352" s="29"/>
      <c r="AU352" s="31"/>
      <c r="AV352" s="29"/>
      <c r="AW352" s="29"/>
      <c r="AX352" s="29"/>
      <c r="AY352" s="29"/>
      <c r="AZ352" s="29"/>
      <c r="BA352" s="29"/>
      <c r="BB352" s="29"/>
      <c r="BC352" s="29"/>
      <c r="BD352" s="29"/>
      <c r="BE352" s="29"/>
      <c r="BF352" s="29"/>
      <c r="BG352" s="29"/>
      <c r="BH352" s="29"/>
      <c r="BI352" s="29"/>
      <c r="BJ352" s="31"/>
      <c r="BK352" s="29"/>
      <c r="BL352" s="29"/>
      <c r="BM352" s="29"/>
      <c r="BN352" s="29"/>
      <c r="BO352" s="29"/>
      <c r="BP352" s="29"/>
      <c r="BQ352" s="29"/>
      <c r="BR352" s="29"/>
      <c r="BS352" s="29"/>
      <c r="BT352" s="29"/>
      <c r="BU352" s="29"/>
      <c r="BV352" s="29"/>
      <c r="BW352" s="29"/>
      <c r="BX352" s="29"/>
      <c r="BY352" s="31"/>
      <c r="BZ352" s="29"/>
      <c r="CA352" s="29"/>
      <c r="CB352" s="29"/>
      <c r="CC352" s="29"/>
      <c r="CD352" s="29"/>
      <c r="CE352" s="29"/>
      <c r="CF352" s="29"/>
      <c r="CG352" s="29"/>
      <c r="CH352" s="29"/>
      <c r="CI352" s="29"/>
      <c r="CJ352" s="29"/>
      <c r="CK352" s="29"/>
      <c r="CL352" s="29"/>
      <c r="CM352" s="29"/>
      <c r="CN352" s="31"/>
      <c r="CO352" s="29"/>
      <c r="CP352" s="29"/>
      <c r="CQ352" s="29"/>
      <c r="CR352" s="29"/>
    </row>
    <row r="353">
      <c r="A353" s="28"/>
      <c r="B353" s="29"/>
      <c r="C353" s="30"/>
      <c r="D353" s="30"/>
      <c r="E353" s="30"/>
      <c r="F353" s="30"/>
      <c r="G353" s="29"/>
      <c r="H353" s="29"/>
      <c r="I353" s="29"/>
      <c r="J353" s="29"/>
      <c r="K353" s="29"/>
      <c r="L353" s="29"/>
      <c r="M353" s="29"/>
      <c r="N353" s="29"/>
      <c r="O353" s="29"/>
      <c r="P353" s="29"/>
      <c r="Q353" s="31"/>
      <c r="R353" s="29"/>
      <c r="S353" s="29"/>
      <c r="T353" s="29"/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F353" s="31"/>
      <c r="AG353" s="29"/>
      <c r="AH353" s="29"/>
      <c r="AI353" s="29"/>
      <c r="AJ353" s="29"/>
      <c r="AK353" s="29"/>
      <c r="AL353" s="29"/>
      <c r="AM353" s="29"/>
      <c r="AN353" s="29"/>
      <c r="AO353" s="29"/>
      <c r="AP353" s="29"/>
      <c r="AQ353" s="29"/>
      <c r="AR353" s="29"/>
      <c r="AS353" s="29"/>
      <c r="AT353" s="29"/>
      <c r="AU353" s="31"/>
      <c r="AV353" s="29"/>
      <c r="AW353" s="29"/>
      <c r="AX353" s="29"/>
      <c r="AY353" s="29"/>
      <c r="AZ353" s="29"/>
      <c r="BA353" s="29"/>
      <c r="BB353" s="29"/>
      <c r="BC353" s="29"/>
      <c r="BD353" s="29"/>
      <c r="BE353" s="29"/>
      <c r="BF353" s="29"/>
      <c r="BG353" s="29"/>
      <c r="BH353" s="29"/>
      <c r="BI353" s="29"/>
      <c r="BJ353" s="31"/>
      <c r="BK353" s="29"/>
      <c r="BL353" s="29"/>
      <c r="BM353" s="29"/>
      <c r="BN353" s="29"/>
      <c r="BO353" s="29"/>
      <c r="BP353" s="29"/>
      <c r="BQ353" s="29"/>
      <c r="BR353" s="29"/>
      <c r="BS353" s="29"/>
      <c r="BT353" s="29"/>
      <c r="BU353" s="29"/>
      <c r="BV353" s="29"/>
      <c r="BW353" s="29"/>
      <c r="BX353" s="29"/>
      <c r="BY353" s="31"/>
      <c r="BZ353" s="29"/>
      <c r="CA353" s="29"/>
      <c r="CB353" s="29"/>
      <c r="CC353" s="29"/>
      <c r="CD353" s="29"/>
      <c r="CE353" s="29"/>
      <c r="CF353" s="29"/>
      <c r="CG353" s="29"/>
      <c r="CH353" s="29"/>
      <c r="CI353" s="29"/>
      <c r="CJ353" s="29"/>
      <c r="CK353" s="29"/>
      <c r="CL353" s="29"/>
      <c r="CM353" s="29"/>
      <c r="CN353" s="31"/>
      <c r="CO353" s="29"/>
      <c r="CP353" s="29"/>
      <c r="CQ353" s="29"/>
      <c r="CR353" s="29"/>
    </row>
    <row r="354">
      <c r="A354" s="28"/>
      <c r="B354" s="29"/>
      <c r="C354" s="30"/>
      <c r="D354" s="30"/>
      <c r="E354" s="30"/>
      <c r="F354" s="30"/>
      <c r="G354" s="29"/>
      <c r="H354" s="29"/>
      <c r="I354" s="29"/>
      <c r="J354" s="29"/>
      <c r="K354" s="29"/>
      <c r="L354" s="29"/>
      <c r="M354" s="29"/>
      <c r="N354" s="29"/>
      <c r="O354" s="29"/>
      <c r="P354" s="29"/>
      <c r="Q354" s="31"/>
      <c r="R354" s="29"/>
      <c r="S354" s="29"/>
      <c r="T354" s="29"/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F354" s="31"/>
      <c r="AG354" s="29"/>
      <c r="AH354" s="29"/>
      <c r="AI354" s="29"/>
      <c r="AJ354" s="29"/>
      <c r="AK354" s="29"/>
      <c r="AL354" s="29"/>
      <c r="AM354" s="29"/>
      <c r="AN354" s="29"/>
      <c r="AO354" s="29"/>
      <c r="AP354" s="29"/>
      <c r="AQ354" s="29"/>
      <c r="AR354" s="29"/>
      <c r="AS354" s="29"/>
      <c r="AT354" s="29"/>
      <c r="AU354" s="31"/>
      <c r="AV354" s="29"/>
      <c r="AW354" s="29"/>
      <c r="AX354" s="29"/>
      <c r="AY354" s="29"/>
      <c r="AZ354" s="29"/>
      <c r="BA354" s="29"/>
      <c r="BB354" s="29"/>
      <c r="BC354" s="29"/>
      <c r="BD354" s="29"/>
      <c r="BE354" s="29"/>
      <c r="BF354" s="29"/>
      <c r="BG354" s="29"/>
      <c r="BH354" s="29"/>
      <c r="BI354" s="29"/>
      <c r="BJ354" s="31"/>
      <c r="BK354" s="29"/>
      <c r="BL354" s="29"/>
      <c r="BM354" s="29"/>
      <c r="BN354" s="29"/>
      <c r="BO354" s="29"/>
      <c r="BP354" s="29"/>
      <c r="BQ354" s="29"/>
      <c r="BR354" s="29"/>
      <c r="BS354" s="29"/>
      <c r="BT354" s="29"/>
      <c r="BU354" s="29"/>
      <c r="BV354" s="29"/>
      <c r="BW354" s="29"/>
      <c r="BX354" s="29"/>
      <c r="BY354" s="31"/>
      <c r="BZ354" s="29"/>
      <c r="CA354" s="29"/>
      <c r="CB354" s="29"/>
      <c r="CC354" s="29"/>
      <c r="CD354" s="29"/>
      <c r="CE354" s="29"/>
      <c r="CF354" s="29"/>
      <c r="CG354" s="29"/>
      <c r="CH354" s="29"/>
      <c r="CI354" s="29"/>
      <c r="CJ354" s="29"/>
      <c r="CK354" s="29"/>
      <c r="CL354" s="29"/>
      <c r="CM354" s="29"/>
      <c r="CN354" s="31"/>
      <c r="CO354" s="29"/>
      <c r="CP354" s="29"/>
      <c r="CQ354" s="29"/>
      <c r="CR354" s="29"/>
    </row>
    <row r="355">
      <c r="A355" s="28"/>
      <c r="B355" s="29"/>
      <c r="C355" s="30"/>
      <c r="D355" s="30"/>
      <c r="E355" s="30"/>
      <c r="F355" s="30"/>
      <c r="G355" s="29"/>
      <c r="H355" s="29"/>
      <c r="I355" s="29"/>
      <c r="J355" s="29"/>
      <c r="K355" s="29"/>
      <c r="L355" s="29"/>
      <c r="M355" s="29"/>
      <c r="N355" s="29"/>
      <c r="O355" s="29"/>
      <c r="P355" s="29"/>
      <c r="Q355" s="31"/>
      <c r="R355" s="29"/>
      <c r="S355" s="29"/>
      <c r="T355" s="29"/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F355" s="31"/>
      <c r="AG355" s="29"/>
      <c r="AH355" s="29"/>
      <c r="AI355" s="29"/>
      <c r="AJ355" s="29"/>
      <c r="AK355" s="29"/>
      <c r="AL355" s="29"/>
      <c r="AM355" s="29"/>
      <c r="AN355" s="29"/>
      <c r="AO355" s="29"/>
      <c r="AP355" s="29"/>
      <c r="AQ355" s="29"/>
      <c r="AR355" s="29"/>
      <c r="AS355" s="29"/>
      <c r="AT355" s="29"/>
      <c r="AU355" s="31"/>
      <c r="AV355" s="29"/>
      <c r="AW355" s="29"/>
      <c r="AX355" s="29"/>
      <c r="AY355" s="29"/>
      <c r="AZ355" s="29"/>
      <c r="BA355" s="29"/>
      <c r="BB355" s="29"/>
      <c r="BC355" s="29"/>
      <c r="BD355" s="29"/>
      <c r="BE355" s="29"/>
      <c r="BF355" s="29"/>
      <c r="BG355" s="29"/>
      <c r="BH355" s="29"/>
      <c r="BI355" s="29"/>
      <c r="BJ355" s="31"/>
      <c r="BK355" s="29"/>
      <c r="BL355" s="29"/>
      <c r="BM355" s="29"/>
      <c r="BN355" s="29"/>
      <c r="BO355" s="29"/>
      <c r="BP355" s="29"/>
      <c r="BQ355" s="29"/>
      <c r="BR355" s="29"/>
      <c r="BS355" s="29"/>
      <c r="BT355" s="29"/>
      <c r="BU355" s="29"/>
      <c r="BV355" s="29"/>
      <c r="BW355" s="29"/>
      <c r="BX355" s="29"/>
      <c r="BY355" s="31"/>
      <c r="BZ355" s="29"/>
      <c r="CA355" s="29"/>
      <c r="CB355" s="29"/>
      <c r="CC355" s="29"/>
      <c r="CD355" s="29"/>
      <c r="CE355" s="29"/>
      <c r="CF355" s="29"/>
      <c r="CG355" s="29"/>
      <c r="CH355" s="29"/>
      <c r="CI355" s="29"/>
      <c r="CJ355" s="29"/>
      <c r="CK355" s="29"/>
      <c r="CL355" s="29"/>
      <c r="CM355" s="29"/>
      <c r="CN355" s="31"/>
      <c r="CO355" s="29"/>
      <c r="CP355" s="29"/>
      <c r="CQ355" s="29"/>
      <c r="CR355" s="29"/>
    </row>
    <row r="356">
      <c r="A356" s="28"/>
      <c r="B356" s="29"/>
      <c r="C356" s="30"/>
      <c r="D356" s="30"/>
      <c r="E356" s="30"/>
      <c r="F356" s="30"/>
      <c r="G356" s="29"/>
      <c r="H356" s="29"/>
      <c r="I356" s="29"/>
      <c r="J356" s="29"/>
      <c r="K356" s="29"/>
      <c r="L356" s="29"/>
      <c r="M356" s="29"/>
      <c r="N356" s="29"/>
      <c r="O356" s="29"/>
      <c r="P356" s="29"/>
      <c r="Q356" s="31"/>
      <c r="R356" s="29"/>
      <c r="S356" s="29"/>
      <c r="T356" s="29"/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F356" s="31"/>
      <c r="AG356" s="29"/>
      <c r="AH356" s="29"/>
      <c r="AI356" s="29"/>
      <c r="AJ356" s="29"/>
      <c r="AK356" s="29"/>
      <c r="AL356" s="29"/>
      <c r="AM356" s="29"/>
      <c r="AN356" s="29"/>
      <c r="AO356" s="29"/>
      <c r="AP356" s="29"/>
      <c r="AQ356" s="29"/>
      <c r="AR356" s="29"/>
      <c r="AS356" s="29"/>
      <c r="AT356" s="29"/>
      <c r="AU356" s="31"/>
      <c r="AV356" s="29"/>
      <c r="AW356" s="29"/>
      <c r="AX356" s="29"/>
      <c r="AY356" s="29"/>
      <c r="AZ356" s="29"/>
      <c r="BA356" s="29"/>
      <c r="BB356" s="29"/>
      <c r="BC356" s="29"/>
      <c r="BD356" s="29"/>
      <c r="BE356" s="29"/>
      <c r="BF356" s="29"/>
      <c r="BG356" s="29"/>
      <c r="BH356" s="29"/>
      <c r="BI356" s="29"/>
      <c r="BJ356" s="31"/>
      <c r="BK356" s="29"/>
      <c r="BL356" s="29"/>
      <c r="BM356" s="29"/>
      <c r="BN356" s="29"/>
      <c r="BO356" s="29"/>
      <c r="BP356" s="29"/>
      <c r="BQ356" s="29"/>
      <c r="BR356" s="29"/>
      <c r="BS356" s="29"/>
      <c r="BT356" s="29"/>
      <c r="BU356" s="29"/>
      <c r="BV356" s="29"/>
      <c r="BW356" s="29"/>
      <c r="BX356" s="29"/>
      <c r="BY356" s="31"/>
      <c r="BZ356" s="29"/>
      <c r="CA356" s="29"/>
      <c r="CB356" s="29"/>
      <c r="CC356" s="29"/>
      <c r="CD356" s="29"/>
      <c r="CE356" s="29"/>
      <c r="CF356" s="29"/>
      <c r="CG356" s="29"/>
      <c r="CH356" s="29"/>
      <c r="CI356" s="29"/>
      <c r="CJ356" s="29"/>
      <c r="CK356" s="29"/>
      <c r="CL356" s="29"/>
      <c r="CM356" s="29"/>
      <c r="CN356" s="31"/>
      <c r="CO356" s="29"/>
      <c r="CP356" s="29"/>
      <c r="CQ356" s="29"/>
      <c r="CR356" s="29"/>
    </row>
    <row r="357">
      <c r="A357" s="28"/>
      <c r="B357" s="29"/>
      <c r="C357" s="30"/>
      <c r="D357" s="30"/>
      <c r="E357" s="30"/>
      <c r="F357" s="30"/>
      <c r="G357" s="29"/>
      <c r="H357" s="29"/>
      <c r="I357" s="29"/>
      <c r="J357" s="29"/>
      <c r="K357" s="29"/>
      <c r="L357" s="29"/>
      <c r="M357" s="29"/>
      <c r="N357" s="29"/>
      <c r="O357" s="29"/>
      <c r="P357" s="29"/>
      <c r="Q357" s="31"/>
      <c r="R357" s="29"/>
      <c r="S357" s="29"/>
      <c r="T357" s="29"/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F357" s="31"/>
      <c r="AG357" s="29"/>
      <c r="AH357" s="29"/>
      <c r="AI357" s="29"/>
      <c r="AJ357" s="29"/>
      <c r="AK357" s="29"/>
      <c r="AL357" s="29"/>
      <c r="AM357" s="29"/>
      <c r="AN357" s="29"/>
      <c r="AO357" s="29"/>
      <c r="AP357" s="29"/>
      <c r="AQ357" s="29"/>
      <c r="AR357" s="29"/>
      <c r="AS357" s="29"/>
      <c r="AT357" s="29"/>
      <c r="AU357" s="31"/>
      <c r="AV357" s="29"/>
      <c r="AW357" s="29"/>
      <c r="AX357" s="29"/>
      <c r="AY357" s="29"/>
      <c r="AZ357" s="29"/>
      <c r="BA357" s="29"/>
      <c r="BB357" s="29"/>
      <c r="BC357" s="29"/>
      <c r="BD357" s="29"/>
      <c r="BE357" s="29"/>
      <c r="BF357" s="29"/>
      <c r="BG357" s="29"/>
      <c r="BH357" s="29"/>
      <c r="BI357" s="29"/>
      <c r="BJ357" s="31"/>
      <c r="BK357" s="29"/>
      <c r="BL357" s="29"/>
      <c r="BM357" s="29"/>
      <c r="BN357" s="29"/>
      <c r="BO357" s="29"/>
      <c r="BP357" s="29"/>
      <c r="BQ357" s="29"/>
      <c r="BR357" s="29"/>
      <c r="BS357" s="29"/>
      <c r="BT357" s="29"/>
      <c r="BU357" s="29"/>
      <c r="BV357" s="29"/>
      <c r="BW357" s="29"/>
      <c r="BX357" s="29"/>
      <c r="BY357" s="31"/>
      <c r="BZ357" s="29"/>
      <c r="CA357" s="29"/>
      <c r="CB357" s="29"/>
      <c r="CC357" s="29"/>
      <c r="CD357" s="29"/>
      <c r="CE357" s="29"/>
      <c r="CF357" s="29"/>
      <c r="CG357" s="29"/>
      <c r="CH357" s="29"/>
      <c r="CI357" s="29"/>
      <c r="CJ357" s="29"/>
      <c r="CK357" s="29"/>
      <c r="CL357" s="29"/>
      <c r="CM357" s="29"/>
      <c r="CN357" s="31"/>
      <c r="CO357" s="29"/>
      <c r="CP357" s="29"/>
      <c r="CQ357" s="29"/>
      <c r="CR357" s="29"/>
    </row>
    <row r="358">
      <c r="A358" s="28"/>
      <c r="B358" s="29"/>
      <c r="C358" s="30"/>
      <c r="D358" s="30"/>
      <c r="E358" s="30"/>
      <c r="F358" s="30"/>
      <c r="G358" s="29"/>
      <c r="H358" s="29"/>
      <c r="I358" s="29"/>
      <c r="J358" s="29"/>
      <c r="K358" s="29"/>
      <c r="L358" s="29"/>
      <c r="M358" s="29"/>
      <c r="N358" s="29"/>
      <c r="O358" s="29"/>
      <c r="P358" s="29"/>
      <c r="Q358" s="31"/>
      <c r="R358" s="29"/>
      <c r="S358" s="29"/>
      <c r="T358" s="29"/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F358" s="31"/>
      <c r="AG358" s="29"/>
      <c r="AH358" s="29"/>
      <c r="AI358" s="29"/>
      <c r="AJ358" s="29"/>
      <c r="AK358" s="29"/>
      <c r="AL358" s="29"/>
      <c r="AM358" s="29"/>
      <c r="AN358" s="29"/>
      <c r="AO358" s="29"/>
      <c r="AP358" s="29"/>
      <c r="AQ358" s="29"/>
      <c r="AR358" s="29"/>
      <c r="AS358" s="29"/>
      <c r="AT358" s="29"/>
      <c r="AU358" s="31"/>
      <c r="AV358" s="29"/>
      <c r="AW358" s="29"/>
      <c r="AX358" s="29"/>
      <c r="AY358" s="29"/>
      <c r="AZ358" s="29"/>
      <c r="BA358" s="29"/>
      <c r="BB358" s="29"/>
      <c r="BC358" s="29"/>
      <c r="BD358" s="29"/>
      <c r="BE358" s="29"/>
      <c r="BF358" s="29"/>
      <c r="BG358" s="29"/>
      <c r="BH358" s="29"/>
      <c r="BI358" s="29"/>
      <c r="BJ358" s="31"/>
      <c r="BK358" s="29"/>
      <c r="BL358" s="29"/>
      <c r="BM358" s="29"/>
      <c r="BN358" s="29"/>
      <c r="BO358" s="29"/>
      <c r="BP358" s="29"/>
      <c r="BQ358" s="29"/>
      <c r="BR358" s="29"/>
      <c r="BS358" s="29"/>
      <c r="BT358" s="29"/>
      <c r="BU358" s="29"/>
      <c r="BV358" s="29"/>
      <c r="BW358" s="29"/>
      <c r="BX358" s="29"/>
      <c r="BY358" s="31"/>
      <c r="BZ358" s="29"/>
      <c r="CA358" s="29"/>
      <c r="CB358" s="29"/>
      <c r="CC358" s="29"/>
      <c r="CD358" s="29"/>
      <c r="CE358" s="29"/>
      <c r="CF358" s="29"/>
      <c r="CG358" s="29"/>
      <c r="CH358" s="29"/>
      <c r="CI358" s="29"/>
      <c r="CJ358" s="29"/>
      <c r="CK358" s="29"/>
      <c r="CL358" s="29"/>
      <c r="CM358" s="29"/>
      <c r="CN358" s="31"/>
      <c r="CO358" s="29"/>
      <c r="CP358" s="29"/>
      <c r="CQ358" s="29"/>
      <c r="CR358" s="29"/>
    </row>
    <row r="359">
      <c r="A359" s="28"/>
      <c r="B359" s="29"/>
      <c r="C359" s="30"/>
      <c r="D359" s="30"/>
      <c r="E359" s="30"/>
      <c r="F359" s="30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31"/>
      <c r="R359" s="29"/>
      <c r="S359" s="29"/>
      <c r="T359" s="29"/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F359" s="31"/>
      <c r="AG359" s="29"/>
      <c r="AH359" s="29"/>
      <c r="AI359" s="29"/>
      <c r="AJ359" s="29"/>
      <c r="AK359" s="29"/>
      <c r="AL359" s="29"/>
      <c r="AM359" s="29"/>
      <c r="AN359" s="29"/>
      <c r="AO359" s="29"/>
      <c r="AP359" s="29"/>
      <c r="AQ359" s="29"/>
      <c r="AR359" s="29"/>
      <c r="AS359" s="29"/>
      <c r="AT359" s="29"/>
      <c r="AU359" s="31"/>
      <c r="AV359" s="29"/>
      <c r="AW359" s="29"/>
      <c r="AX359" s="29"/>
      <c r="AY359" s="29"/>
      <c r="AZ359" s="29"/>
      <c r="BA359" s="29"/>
      <c r="BB359" s="29"/>
      <c r="BC359" s="29"/>
      <c r="BD359" s="29"/>
      <c r="BE359" s="29"/>
      <c r="BF359" s="29"/>
      <c r="BG359" s="29"/>
      <c r="BH359" s="29"/>
      <c r="BI359" s="29"/>
      <c r="BJ359" s="31"/>
      <c r="BK359" s="29"/>
      <c r="BL359" s="29"/>
      <c r="BM359" s="29"/>
      <c r="BN359" s="29"/>
      <c r="BO359" s="29"/>
      <c r="BP359" s="29"/>
      <c r="BQ359" s="29"/>
      <c r="BR359" s="29"/>
      <c r="BS359" s="29"/>
      <c r="BT359" s="29"/>
      <c r="BU359" s="29"/>
      <c r="BV359" s="29"/>
      <c r="BW359" s="29"/>
      <c r="BX359" s="29"/>
      <c r="BY359" s="31"/>
      <c r="BZ359" s="29"/>
      <c r="CA359" s="29"/>
      <c r="CB359" s="29"/>
      <c r="CC359" s="29"/>
      <c r="CD359" s="29"/>
      <c r="CE359" s="29"/>
      <c r="CF359" s="29"/>
      <c r="CG359" s="29"/>
      <c r="CH359" s="29"/>
      <c r="CI359" s="29"/>
      <c r="CJ359" s="29"/>
      <c r="CK359" s="29"/>
      <c r="CL359" s="29"/>
      <c r="CM359" s="29"/>
      <c r="CN359" s="31"/>
      <c r="CO359" s="29"/>
      <c r="CP359" s="29"/>
      <c r="CQ359" s="29"/>
      <c r="CR359" s="29"/>
    </row>
    <row r="360">
      <c r="A360" s="28"/>
      <c r="B360" s="29"/>
      <c r="C360" s="30"/>
      <c r="D360" s="30"/>
      <c r="E360" s="30"/>
      <c r="F360" s="30"/>
      <c r="G360" s="29"/>
      <c r="H360" s="29"/>
      <c r="I360" s="29"/>
      <c r="J360" s="29"/>
      <c r="K360" s="29"/>
      <c r="L360" s="29"/>
      <c r="M360" s="29"/>
      <c r="N360" s="29"/>
      <c r="O360" s="29"/>
      <c r="P360" s="29"/>
      <c r="Q360" s="31"/>
      <c r="R360" s="29"/>
      <c r="S360" s="29"/>
      <c r="T360" s="29"/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F360" s="31"/>
      <c r="AG360" s="29"/>
      <c r="AH360" s="29"/>
      <c r="AI360" s="29"/>
      <c r="AJ360" s="29"/>
      <c r="AK360" s="29"/>
      <c r="AL360" s="29"/>
      <c r="AM360" s="29"/>
      <c r="AN360" s="29"/>
      <c r="AO360" s="29"/>
      <c r="AP360" s="29"/>
      <c r="AQ360" s="29"/>
      <c r="AR360" s="29"/>
      <c r="AS360" s="29"/>
      <c r="AT360" s="29"/>
      <c r="AU360" s="31"/>
      <c r="AV360" s="29"/>
      <c r="AW360" s="29"/>
      <c r="AX360" s="29"/>
      <c r="AY360" s="29"/>
      <c r="AZ360" s="29"/>
      <c r="BA360" s="29"/>
      <c r="BB360" s="29"/>
      <c r="BC360" s="29"/>
      <c r="BD360" s="29"/>
      <c r="BE360" s="29"/>
      <c r="BF360" s="29"/>
      <c r="BG360" s="29"/>
      <c r="BH360" s="29"/>
      <c r="BI360" s="29"/>
      <c r="BJ360" s="31"/>
      <c r="BK360" s="29"/>
      <c r="BL360" s="29"/>
      <c r="BM360" s="29"/>
      <c r="BN360" s="29"/>
      <c r="BO360" s="29"/>
      <c r="BP360" s="29"/>
      <c r="BQ360" s="29"/>
      <c r="BR360" s="29"/>
      <c r="BS360" s="29"/>
      <c r="BT360" s="29"/>
      <c r="BU360" s="29"/>
      <c r="BV360" s="29"/>
      <c r="BW360" s="29"/>
      <c r="BX360" s="29"/>
      <c r="BY360" s="31"/>
      <c r="BZ360" s="29"/>
      <c r="CA360" s="29"/>
      <c r="CB360" s="29"/>
      <c r="CC360" s="29"/>
      <c r="CD360" s="29"/>
      <c r="CE360" s="29"/>
      <c r="CF360" s="29"/>
      <c r="CG360" s="29"/>
      <c r="CH360" s="29"/>
      <c r="CI360" s="29"/>
      <c r="CJ360" s="29"/>
      <c r="CK360" s="29"/>
      <c r="CL360" s="29"/>
      <c r="CM360" s="29"/>
      <c r="CN360" s="31"/>
      <c r="CO360" s="29"/>
      <c r="CP360" s="29"/>
      <c r="CQ360" s="29"/>
      <c r="CR360" s="29"/>
    </row>
    <row r="361">
      <c r="A361" s="28"/>
      <c r="B361" s="29"/>
      <c r="C361" s="30"/>
      <c r="D361" s="30"/>
      <c r="E361" s="30"/>
      <c r="F361" s="30"/>
      <c r="G361" s="29"/>
      <c r="H361" s="29"/>
      <c r="I361" s="29"/>
      <c r="J361" s="29"/>
      <c r="K361" s="29"/>
      <c r="L361" s="29"/>
      <c r="M361" s="29"/>
      <c r="N361" s="29"/>
      <c r="O361" s="29"/>
      <c r="P361" s="29"/>
      <c r="Q361" s="31"/>
      <c r="R361" s="29"/>
      <c r="S361" s="29"/>
      <c r="T361" s="29"/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F361" s="31"/>
      <c r="AG361" s="29"/>
      <c r="AH361" s="29"/>
      <c r="AI361" s="29"/>
      <c r="AJ361" s="29"/>
      <c r="AK361" s="29"/>
      <c r="AL361" s="29"/>
      <c r="AM361" s="29"/>
      <c r="AN361" s="29"/>
      <c r="AO361" s="29"/>
      <c r="AP361" s="29"/>
      <c r="AQ361" s="29"/>
      <c r="AR361" s="29"/>
      <c r="AS361" s="29"/>
      <c r="AT361" s="29"/>
      <c r="AU361" s="31"/>
      <c r="AV361" s="29"/>
      <c r="AW361" s="29"/>
      <c r="AX361" s="29"/>
      <c r="AY361" s="29"/>
      <c r="AZ361" s="29"/>
      <c r="BA361" s="29"/>
      <c r="BB361" s="29"/>
      <c r="BC361" s="29"/>
      <c r="BD361" s="29"/>
      <c r="BE361" s="29"/>
      <c r="BF361" s="29"/>
      <c r="BG361" s="29"/>
      <c r="BH361" s="29"/>
      <c r="BI361" s="29"/>
      <c r="BJ361" s="31"/>
      <c r="BK361" s="29"/>
      <c r="BL361" s="29"/>
      <c r="BM361" s="29"/>
      <c r="BN361" s="29"/>
      <c r="BO361" s="29"/>
      <c r="BP361" s="29"/>
      <c r="BQ361" s="29"/>
      <c r="BR361" s="29"/>
      <c r="BS361" s="29"/>
      <c r="BT361" s="29"/>
      <c r="BU361" s="29"/>
      <c r="BV361" s="29"/>
      <c r="BW361" s="29"/>
      <c r="BX361" s="29"/>
      <c r="BY361" s="31"/>
      <c r="BZ361" s="29"/>
      <c r="CA361" s="29"/>
      <c r="CB361" s="29"/>
      <c r="CC361" s="29"/>
      <c r="CD361" s="29"/>
      <c r="CE361" s="29"/>
      <c r="CF361" s="29"/>
      <c r="CG361" s="29"/>
      <c r="CH361" s="29"/>
      <c r="CI361" s="29"/>
      <c r="CJ361" s="29"/>
      <c r="CK361" s="29"/>
      <c r="CL361" s="29"/>
      <c r="CM361" s="29"/>
      <c r="CN361" s="31"/>
      <c r="CO361" s="29"/>
      <c r="CP361" s="29"/>
      <c r="CQ361" s="29"/>
      <c r="CR361" s="29"/>
    </row>
    <row r="362">
      <c r="A362" s="28"/>
      <c r="B362" s="29"/>
      <c r="C362" s="30"/>
      <c r="D362" s="30"/>
      <c r="E362" s="30"/>
      <c r="F362" s="30"/>
      <c r="G362" s="29"/>
      <c r="H362" s="29"/>
      <c r="I362" s="29"/>
      <c r="J362" s="29"/>
      <c r="K362" s="29"/>
      <c r="L362" s="29"/>
      <c r="M362" s="29"/>
      <c r="N362" s="29"/>
      <c r="O362" s="29"/>
      <c r="P362" s="29"/>
      <c r="Q362" s="31"/>
      <c r="R362" s="29"/>
      <c r="S362" s="29"/>
      <c r="T362" s="29"/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F362" s="31"/>
      <c r="AG362" s="29"/>
      <c r="AH362" s="29"/>
      <c r="AI362" s="29"/>
      <c r="AJ362" s="29"/>
      <c r="AK362" s="29"/>
      <c r="AL362" s="29"/>
      <c r="AM362" s="29"/>
      <c r="AN362" s="29"/>
      <c r="AO362" s="29"/>
      <c r="AP362" s="29"/>
      <c r="AQ362" s="29"/>
      <c r="AR362" s="29"/>
      <c r="AS362" s="29"/>
      <c r="AT362" s="29"/>
      <c r="AU362" s="31"/>
      <c r="AV362" s="29"/>
      <c r="AW362" s="29"/>
      <c r="AX362" s="29"/>
      <c r="AY362" s="29"/>
      <c r="AZ362" s="29"/>
      <c r="BA362" s="29"/>
      <c r="BB362" s="29"/>
      <c r="BC362" s="29"/>
      <c r="BD362" s="29"/>
      <c r="BE362" s="29"/>
      <c r="BF362" s="29"/>
      <c r="BG362" s="29"/>
      <c r="BH362" s="29"/>
      <c r="BI362" s="29"/>
      <c r="BJ362" s="31"/>
      <c r="BK362" s="29"/>
      <c r="BL362" s="29"/>
      <c r="BM362" s="29"/>
      <c r="BN362" s="29"/>
      <c r="BO362" s="29"/>
      <c r="BP362" s="29"/>
      <c r="BQ362" s="29"/>
      <c r="BR362" s="29"/>
      <c r="BS362" s="29"/>
      <c r="BT362" s="29"/>
      <c r="BU362" s="29"/>
      <c r="BV362" s="29"/>
      <c r="BW362" s="29"/>
      <c r="BX362" s="29"/>
      <c r="BY362" s="31"/>
      <c r="BZ362" s="29"/>
      <c r="CA362" s="29"/>
      <c r="CB362" s="29"/>
      <c r="CC362" s="29"/>
      <c r="CD362" s="29"/>
      <c r="CE362" s="29"/>
      <c r="CF362" s="29"/>
      <c r="CG362" s="29"/>
      <c r="CH362" s="29"/>
      <c r="CI362" s="29"/>
      <c r="CJ362" s="29"/>
      <c r="CK362" s="29"/>
      <c r="CL362" s="29"/>
      <c r="CM362" s="29"/>
      <c r="CN362" s="31"/>
      <c r="CO362" s="29"/>
      <c r="CP362" s="29"/>
      <c r="CQ362" s="29"/>
      <c r="CR362" s="29"/>
    </row>
    <row r="363">
      <c r="A363" s="28"/>
      <c r="B363" s="29"/>
      <c r="C363" s="30"/>
      <c r="D363" s="30"/>
      <c r="E363" s="30"/>
      <c r="F363" s="30"/>
      <c r="G363" s="29"/>
      <c r="H363" s="29"/>
      <c r="I363" s="29"/>
      <c r="J363" s="29"/>
      <c r="K363" s="29"/>
      <c r="L363" s="29"/>
      <c r="M363" s="29"/>
      <c r="N363" s="29"/>
      <c r="O363" s="29"/>
      <c r="P363" s="29"/>
      <c r="Q363" s="31"/>
      <c r="R363" s="29"/>
      <c r="S363" s="29"/>
      <c r="T363" s="29"/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F363" s="31"/>
      <c r="AG363" s="29"/>
      <c r="AH363" s="29"/>
      <c r="AI363" s="29"/>
      <c r="AJ363" s="29"/>
      <c r="AK363" s="29"/>
      <c r="AL363" s="29"/>
      <c r="AM363" s="29"/>
      <c r="AN363" s="29"/>
      <c r="AO363" s="29"/>
      <c r="AP363" s="29"/>
      <c r="AQ363" s="29"/>
      <c r="AR363" s="29"/>
      <c r="AS363" s="29"/>
      <c r="AT363" s="29"/>
      <c r="AU363" s="31"/>
      <c r="AV363" s="29"/>
      <c r="AW363" s="29"/>
      <c r="AX363" s="29"/>
      <c r="AY363" s="29"/>
      <c r="AZ363" s="29"/>
      <c r="BA363" s="29"/>
      <c r="BB363" s="29"/>
      <c r="BC363" s="29"/>
      <c r="BD363" s="29"/>
      <c r="BE363" s="29"/>
      <c r="BF363" s="29"/>
      <c r="BG363" s="29"/>
      <c r="BH363" s="29"/>
      <c r="BI363" s="29"/>
      <c r="BJ363" s="31"/>
      <c r="BK363" s="29"/>
      <c r="BL363" s="29"/>
      <c r="BM363" s="29"/>
      <c r="BN363" s="29"/>
      <c r="BO363" s="29"/>
      <c r="BP363" s="29"/>
      <c r="BQ363" s="29"/>
      <c r="BR363" s="29"/>
      <c r="BS363" s="29"/>
      <c r="BT363" s="29"/>
      <c r="BU363" s="29"/>
      <c r="BV363" s="29"/>
      <c r="BW363" s="29"/>
      <c r="BX363" s="29"/>
      <c r="BY363" s="31"/>
      <c r="BZ363" s="29"/>
      <c r="CA363" s="29"/>
      <c r="CB363" s="29"/>
      <c r="CC363" s="29"/>
      <c r="CD363" s="29"/>
      <c r="CE363" s="29"/>
      <c r="CF363" s="29"/>
      <c r="CG363" s="29"/>
      <c r="CH363" s="29"/>
      <c r="CI363" s="29"/>
      <c r="CJ363" s="29"/>
      <c r="CK363" s="29"/>
      <c r="CL363" s="29"/>
      <c r="CM363" s="29"/>
      <c r="CN363" s="31"/>
      <c r="CO363" s="29"/>
      <c r="CP363" s="29"/>
      <c r="CQ363" s="29"/>
      <c r="CR363" s="29"/>
    </row>
    <row r="364">
      <c r="A364" s="28"/>
      <c r="B364" s="29"/>
      <c r="C364" s="30"/>
      <c r="D364" s="30"/>
      <c r="E364" s="30"/>
      <c r="F364" s="30"/>
      <c r="G364" s="29"/>
      <c r="H364" s="29"/>
      <c r="I364" s="29"/>
      <c r="J364" s="29"/>
      <c r="K364" s="29"/>
      <c r="L364" s="29"/>
      <c r="M364" s="29"/>
      <c r="N364" s="29"/>
      <c r="O364" s="29"/>
      <c r="P364" s="29"/>
      <c r="Q364" s="31"/>
      <c r="R364" s="29"/>
      <c r="S364" s="29"/>
      <c r="T364" s="29"/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F364" s="31"/>
      <c r="AG364" s="29"/>
      <c r="AH364" s="29"/>
      <c r="AI364" s="29"/>
      <c r="AJ364" s="29"/>
      <c r="AK364" s="29"/>
      <c r="AL364" s="29"/>
      <c r="AM364" s="29"/>
      <c r="AN364" s="29"/>
      <c r="AO364" s="29"/>
      <c r="AP364" s="29"/>
      <c r="AQ364" s="29"/>
      <c r="AR364" s="29"/>
      <c r="AS364" s="29"/>
      <c r="AT364" s="29"/>
      <c r="AU364" s="31"/>
      <c r="AV364" s="29"/>
      <c r="AW364" s="29"/>
      <c r="AX364" s="29"/>
      <c r="AY364" s="29"/>
      <c r="AZ364" s="29"/>
      <c r="BA364" s="29"/>
      <c r="BB364" s="29"/>
      <c r="BC364" s="29"/>
      <c r="BD364" s="29"/>
      <c r="BE364" s="29"/>
      <c r="BF364" s="29"/>
      <c r="BG364" s="29"/>
      <c r="BH364" s="29"/>
      <c r="BI364" s="29"/>
      <c r="BJ364" s="31"/>
      <c r="BK364" s="29"/>
      <c r="BL364" s="29"/>
      <c r="BM364" s="29"/>
      <c r="BN364" s="29"/>
      <c r="BO364" s="29"/>
      <c r="BP364" s="29"/>
      <c r="BQ364" s="29"/>
      <c r="BR364" s="29"/>
      <c r="BS364" s="29"/>
      <c r="BT364" s="29"/>
      <c r="BU364" s="29"/>
      <c r="BV364" s="29"/>
      <c r="BW364" s="29"/>
      <c r="BX364" s="29"/>
      <c r="BY364" s="31"/>
      <c r="BZ364" s="29"/>
      <c r="CA364" s="29"/>
      <c r="CB364" s="29"/>
      <c r="CC364" s="29"/>
      <c r="CD364" s="29"/>
      <c r="CE364" s="29"/>
      <c r="CF364" s="29"/>
      <c r="CG364" s="29"/>
      <c r="CH364" s="29"/>
      <c r="CI364" s="29"/>
      <c r="CJ364" s="29"/>
      <c r="CK364" s="29"/>
      <c r="CL364" s="29"/>
      <c r="CM364" s="29"/>
      <c r="CN364" s="31"/>
      <c r="CO364" s="29"/>
      <c r="CP364" s="29"/>
      <c r="CQ364" s="29"/>
      <c r="CR364" s="29"/>
    </row>
    <row r="365">
      <c r="A365" s="28"/>
      <c r="B365" s="29"/>
      <c r="C365" s="30"/>
      <c r="D365" s="30"/>
      <c r="E365" s="30"/>
      <c r="F365" s="30"/>
      <c r="G365" s="29"/>
      <c r="H365" s="29"/>
      <c r="I365" s="29"/>
      <c r="J365" s="29"/>
      <c r="K365" s="29"/>
      <c r="L365" s="29"/>
      <c r="M365" s="29"/>
      <c r="N365" s="29"/>
      <c r="O365" s="29"/>
      <c r="P365" s="29"/>
      <c r="Q365" s="31"/>
      <c r="R365" s="29"/>
      <c r="S365" s="29"/>
      <c r="T365" s="29"/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F365" s="31"/>
      <c r="AG365" s="29"/>
      <c r="AH365" s="29"/>
      <c r="AI365" s="29"/>
      <c r="AJ365" s="29"/>
      <c r="AK365" s="29"/>
      <c r="AL365" s="29"/>
      <c r="AM365" s="29"/>
      <c r="AN365" s="29"/>
      <c r="AO365" s="29"/>
      <c r="AP365" s="29"/>
      <c r="AQ365" s="29"/>
      <c r="AR365" s="29"/>
      <c r="AS365" s="29"/>
      <c r="AT365" s="29"/>
      <c r="AU365" s="31"/>
      <c r="AV365" s="29"/>
      <c r="AW365" s="29"/>
      <c r="AX365" s="29"/>
      <c r="AY365" s="29"/>
      <c r="AZ365" s="29"/>
      <c r="BA365" s="29"/>
      <c r="BB365" s="29"/>
      <c r="BC365" s="29"/>
      <c r="BD365" s="29"/>
      <c r="BE365" s="29"/>
      <c r="BF365" s="29"/>
      <c r="BG365" s="29"/>
      <c r="BH365" s="29"/>
      <c r="BI365" s="29"/>
      <c r="BJ365" s="31"/>
      <c r="BK365" s="29"/>
      <c r="BL365" s="29"/>
      <c r="BM365" s="29"/>
      <c r="BN365" s="29"/>
      <c r="BO365" s="29"/>
      <c r="BP365" s="29"/>
      <c r="BQ365" s="29"/>
      <c r="BR365" s="29"/>
      <c r="BS365" s="29"/>
      <c r="BT365" s="29"/>
      <c r="BU365" s="29"/>
      <c r="BV365" s="29"/>
      <c r="BW365" s="29"/>
      <c r="BX365" s="29"/>
      <c r="BY365" s="31"/>
      <c r="BZ365" s="29"/>
      <c r="CA365" s="29"/>
      <c r="CB365" s="29"/>
      <c r="CC365" s="29"/>
      <c r="CD365" s="29"/>
      <c r="CE365" s="29"/>
      <c r="CF365" s="29"/>
      <c r="CG365" s="29"/>
      <c r="CH365" s="29"/>
      <c r="CI365" s="29"/>
      <c r="CJ365" s="29"/>
      <c r="CK365" s="29"/>
      <c r="CL365" s="29"/>
      <c r="CM365" s="29"/>
      <c r="CN365" s="31"/>
      <c r="CO365" s="29"/>
      <c r="CP365" s="29"/>
      <c r="CQ365" s="29"/>
      <c r="CR365" s="29"/>
    </row>
    <row r="366">
      <c r="A366" s="28"/>
      <c r="B366" s="29"/>
      <c r="C366" s="30"/>
      <c r="D366" s="30"/>
      <c r="E366" s="30"/>
      <c r="F366" s="30"/>
      <c r="G366" s="29"/>
      <c r="H366" s="29"/>
      <c r="I366" s="29"/>
      <c r="J366" s="29"/>
      <c r="K366" s="29"/>
      <c r="L366" s="29"/>
      <c r="M366" s="29"/>
      <c r="N366" s="29"/>
      <c r="O366" s="29"/>
      <c r="P366" s="29"/>
      <c r="Q366" s="31"/>
      <c r="R366" s="29"/>
      <c r="S366" s="29"/>
      <c r="T366" s="29"/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F366" s="31"/>
      <c r="AG366" s="29"/>
      <c r="AH366" s="29"/>
      <c r="AI366" s="29"/>
      <c r="AJ366" s="29"/>
      <c r="AK366" s="29"/>
      <c r="AL366" s="29"/>
      <c r="AM366" s="29"/>
      <c r="AN366" s="29"/>
      <c r="AO366" s="29"/>
      <c r="AP366" s="29"/>
      <c r="AQ366" s="29"/>
      <c r="AR366" s="29"/>
      <c r="AS366" s="29"/>
      <c r="AT366" s="29"/>
      <c r="AU366" s="31"/>
      <c r="AV366" s="29"/>
      <c r="AW366" s="29"/>
      <c r="AX366" s="29"/>
      <c r="AY366" s="29"/>
      <c r="AZ366" s="29"/>
      <c r="BA366" s="29"/>
      <c r="BB366" s="29"/>
      <c r="BC366" s="29"/>
      <c r="BD366" s="29"/>
      <c r="BE366" s="29"/>
      <c r="BF366" s="29"/>
      <c r="BG366" s="29"/>
      <c r="BH366" s="29"/>
      <c r="BI366" s="29"/>
      <c r="BJ366" s="31"/>
      <c r="BK366" s="29"/>
      <c r="BL366" s="29"/>
      <c r="BM366" s="29"/>
      <c r="BN366" s="29"/>
      <c r="BO366" s="29"/>
      <c r="BP366" s="29"/>
      <c r="BQ366" s="29"/>
      <c r="BR366" s="29"/>
      <c r="BS366" s="29"/>
      <c r="BT366" s="29"/>
      <c r="BU366" s="29"/>
      <c r="BV366" s="29"/>
      <c r="BW366" s="29"/>
      <c r="BX366" s="29"/>
      <c r="BY366" s="31"/>
      <c r="BZ366" s="29"/>
      <c r="CA366" s="29"/>
      <c r="CB366" s="29"/>
      <c r="CC366" s="29"/>
      <c r="CD366" s="29"/>
      <c r="CE366" s="29"/>
      <c r="CF366" s="29"/>
      <c r="CG366" s="29"/>
      <c r="CH366" s="29"/>
      <c r="CI366" s="29"/>
      <c r="CJ366" s="29"/>
      <c r="CK366" s="29"/>
      <c r="CL366" s="29"/>
      <c r="CM366" s="29"/>
      <c r="CN366" s="31"/>
      <c r="CO366" s="29"/>
      <c r="CP366" s="29"/>
      <c r="CQ366" s="29"/>
      <c r="CR366" s="29"/>
    </row>
    <row r="367">
      <c r="A367" s="28"/>
      <c r="B367" s="29"/>
      <c r="C367" s="30"/>
      <c r="D367" s="30"/>
      <c r="E367" s="30"/>
      <c r="F367" s="30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31"/>
      <c r="R367" s="29"/>
      <c r="S367" s="29"/>
      <c r="T367" s="29"/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F367" s="31"/>
      <c r="AG367" s="29"/>
      <c r="AH367" s="29"/>
      <c r="AI367" s="29"/>
      <c r="AJ367" s="29"/>
      <c r="AK367" s="29"/>
      <c r="AL367" s="29"/>
      <c r="AM367" s="29"/>
      <c r="AN367" s="29"/>
      <c r="AO367" s="29"/>
      <c r="AP367" s="29"/>
      <c r="AQ367" s="29"/>
      <c r="AR367" s="29"/>
      <c r="AS367" s="29"/>
      <c r="AT367" s="29"/>
      <c r="AU367" s="31"/>
      <c r="AV367" s="29"/>
      <c r="AW367" s="29"/>
      <c r="AX367" s="29"/>
      <c r="AY367" s="29"/>
      <c r="AZ367" s="29"/>
      <c r="BA367" s="29"/>
      <c r="BB367" s="29"/>
      <c r="BC367" s="29"/>
      <c r="BD367" s="29"/>
      <c r="BE367" s="29"/>
      <c r="BF367" s="29"/>
      <c r="BG367" s="29"/>
      <c r="BH367" s="29"/>
      <c r="BI367" s="29"/>
      <c r="BJ367" s="31"/>
      <c r="BK367" s="29"/>
      <c r="BL367" s="29"/>
      <c r="BM367" s="29"/>
      <c r="BN367" s="29"/>
      <c r="BO367" s="29"/>
      <c r="BP367" s="29"/>
      <c r="BQ367" s="29"/>
      <c r="BR367" s="29"/>
      <c r="BS367" s="29"/>
      <c r="BT367" s="29"/>
      <c r="BU367" s="29"/>
      <c r="BV367" s="29"/>
      <c r="BW367" s="29"/>
      <c r="BX367" s="29"/>
      <c r="BY367" s="31"/>
      <c r="BZ367" s="29"/>
      <c r="CA367" s="29"/>
      <c r="CB367" s="29"/>
      <c r="CC367" s="29"/>
      <c r="CD367" s="29"/>
      <c r="CE367" s="29"/>
      <c r="CF367" s="29"/>
      <c r="CG367" s="29"/>
      <c r="CH367" s="29"/>
      <c r="CI367" s="29"/>
      <c r="CJ367" s="29"/>
      <c r="CK367" s="29"/>
      <c r="CL367" s="29"/>
      <c r="CM367" s="29"/>
      <c r="CN367" s="31"/>
      <c r="CO367" s="29"/>
      <c r="CP367" s="29"/>
      <c r="CQ367" s="29"/>
      <c r="CR367" s="29"/>
    </row>
    <row r="368">
      <c r="A368" s="28"/>
      <c r="B368" s="29"/>
      <c r="C368" s="30"/>
      <c r="D368" s="30"/>
      <c r="E368" s="30"/>
      <c r="F368" s="30"/>
      <c r="G368" s="29"/>
      <c r="H368" s="29"/>
      <c r="I368" s="29"/>
      <c r="J368" s="29"/>
      <c r="K368" s="29"/>
      <c r="L368" s="29"/>
      <c r="M368" s="29"/>
      <c r="N368" s="29"/>
      <c r="O368" s="29"/>
      <c r="P368" s="29"/>
      <c r="Q368" s="31"/>
      <c r="R368" s="29"/>
      <c r="S368" s="29"/>
      <c r="T368" s="29"/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F368" s="31"/>
      <c r="AG368" s="29"/>
      <c r="AH368" s="29"/>
      <c r="AI368" s="29"/>
      <c r="AJ368" s="29"/>
      <c r="AK368" s="29"/>
      <c r="AL368" s="29"/>
      <c r="AM368" s="29"/>
      <c r="AN368" s="29"/>
      <c r="AO368" s="29"/>
      <c r="AP368" s="29"/>
      <c r="AQ368" s="29"/>
      <c r="AR368" s="29"/>
      <c r="AS368" s="29"/>
      <c r="AT368" s="29"/>
      <c r="AU368" s="31"/>
      <c r="AV368" s="29"/>
      <c r="AW368" s="29"/>
      <c r="AX368" s="29"/>
      <c r="AY368" s="29"/>
      <c r="AZ368" s="29"/>
      <c r="BA368" s="29"/>
      <c r="BB368" s="29"/>
      <c r="BC368" s="29"/>
      <c r="BD368" s="29"/>
      <c r="BE368" s="29"/>
      <c r="BF368" s="29"/>
      <c r="BG368" s="29"/>
      <c r="BH368" s="29"/>
      <c r="BI368" s="29"/>
      <c r="BJ368" s="31"/>
      <c r="BK368" s="29"/>
      <c r="BL368" s="29"/>
      <c r="BM368" s="29"/>
      <c r="BN368" s="29"/>
      <c r="BO368" s="29"/>
      <c r="BP368" s="29"/>
      <c r="BQ368" s="29"/>
      <c r="BR368" s="29"/>
      <c r="BS368" s="29"/>
      <c r="BT368" s="29"/>
      <c r="BU368" s="29"/>
      <c r="BV368" s="29"/>
      <c r="BW368" s="29"/>
      <c r="BX368" s="29"/>
      <c r="BY368" s="31"/>
      <c r="BZ368" s="29"/>
      <c r="CA368" s="29"/>
      <c r="CB368" s="29"/>
      <c r="CC368" s="29"/>
      <c r="CD368" s="29"/>
      <c r="CE368" s="29"/>
      <c r="CF368" s="29"/>
      <c r="CG368" s="29"/>
      <c r="CH368" s="29"/>
      <c r="CI368" s="29"/>
      <c r="CJ368" s="29"/>
      <c r="CK368" s="29"/>
      <c r="CL368" s="29"/>
      <c r="CM368" s="29"/>
      <c r="CN368" s="31"/>
      <c r="CO368" s="29"/>
      <c r="CP368" s="29"/>
      <c r="CQ368" s="29"/>
      <c r="CR368" s="29"/>
    </row>
    <row r="369">
      <c r="A369" s="28"/>
      <c r="B369" s="29"/>
      <c r="C369" s="30"/>
      <c r="D369" s="30"/>
      <c r="E369" s="30"/>
      <c r="F369" s="30"/>
      <c r="G369" s="29"/>
      <c r="H369" s="29"/>
      <c r="I369" s="29"/>
      <c r="J369" s="29"/>
      <c r="K369" s="29"/>
      <c r="L369" s="29"/>
      <c r="M369" s="29"/>
      <c r="N369" s="29"/>
      <c r="O369" s="29"/>
      <c r="P369" s="29"/>
      <c r="Q369" s="31"/>
      <c r="R369" s="29"/>
      <c r="S369" s="29"/>
      <c r="T369" s="29"/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F369" s="31"/>
      <c r="AG369" s="29"/>
      <c r="AH369" s="29"/>
      <c r="AI369" s="29"/>
      <c r="AJ369" s="29"/>
      <c r="AK369" s="29"/>
      <c r="AL369" s="29"/>
      <c r="AM369" s="29"/>
      <c r="AN369" s="29"/>
      <c r="AO369" s="29"/>
      <c r="AP369" s="29"/>
      <c r="AQ369" s="29"/>
      <c r="AR369" s="29"/>
      <c r="AS369" s="29"/>
      <c r="AT369" s="29"/>
      <c r="AU369" s="31"/>
      <c r="AV369" s="29"/>
      <c r="AW369" s="29"/>
      <c r="AX369" s="29"/>
      <c r="AY369" s="29"/>
      <c r="AZ369" s="29"/>
      <c r="BA369" s="29"/>
      <c r="BB369" s="29"/>
      <c r="BC369" s="29"/>
      <c r="BD369" s="29"/>
      <c r="BE369" s="29"/>
      <c r="BF369" s="29"/>
      <c r="BG369" s="29"/>
      <c r="BH369" s="29"/>
      <c r="BI369" s="29"/>
      <c r="BJ369" s="31"/>
      <c r="BK369" s="29"/>
      <c r="BL369" s="29"/>
      <c r="BM369" s="29"/>
      <c r="BN369" s="29"/>
      <c r="BO369" s="29"/>
      <c r="BP369" s="29"/>
      <c r="BQ369" s="29"/>
      <c r="BR369" s="29"/>
      <c r="BS369" s="29"/>
      <c r="BT369" s="29"/>
      <c r="BU369" s="29"/>
      <c r="BV369" s="29"/>
      <c r="BW369" s="29"/>
      <c r="BX369" s="29"/>
      <c r="BY369" s="31"/>
      <c r="BZ369" s="29"/>
      <c r="CA369" s="29"/>
      <c r="CB369" s="29"/>
      <c r="CC369" s="29"/>
      <c r="CD369" s="29"/>
      <c r="CE369" s="29"/>
      <c r="CF369" s="29"/>
      <c r="CG369" s="29"/>
      <c r="CH369" s="29"/>
      <c r="CI369" s="29"/>
      <c r="CJ369" s="29"/>
      <c r="CK369" s="29"/>
      <c r="CL369" s="29"/>
      <c r="CM369" s="29"/>
      <c r="CN369" s="31"/>
      <c r="CO369" s="29"/>
      <c r="CP369" s="29"/>
      <c r="CQ369" s="29"/>
      <c r="CR369" s="29"/>
    </row>
    <row r="370">
      <c r="A370" s="28"/>
      <c r="B370" s="29"/>
      <c r="C370" s="30"/>
      <c r="D370" s="30"/>
      <c r="E370" s="30"/>
      <c r="F370" s="30"/>
      <c r="G370" s="29"/>
      <c r="H370" s="29"/>
      <c r="I370" s="29"/>
      <c r="J370" s="29"/>
      <c r="K370" s="29"/>
      <c r="L370" s="29"/>
      <c r="M370" s="29"/>
      <c r="N370" s="29"/>
      <c r="O370" s="29"/>
      <c r="P370" s="29"/>
      <c r="Q370" s="31"/>
      <c r="R370" s="29"/>
      <c r="S370" s="29"/>
      <c r="T370" s="29"/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F370" s="31"/>
      <c r="AG370" s="29"/>
      <c r="AH370" s="29"/>
      <c r="AI370" s="29"/>
      <c r="AJ370" s="29"/>
      <c r="AK370" s="29"/>
      <c r="AL370" s="29"/>
      <c r="AM370" s="29"/>
      <c r="AN370" s="29"/>
      <c r="AO370" s="29"/>
      <c r="AP370" s="29"/>
      <c r="AQ370" s="29"/>
      <c r="AR370" s="29"/>
      <c r="AS370" s="29"/>
      <c r="AT370" s="29"/>
      <c r="AU370" s="31"/>
      <c r="AV370" s="29"/>
      <c r="AW370" s="29"/>
      <c r="AX370" s="29"/>
      <c r="AY370" s="29"/>
      <c r="AZ370" s="29"/>
      <c r="BA370" s="29"/>
      <c r="BB370" s="29"/>
      <c r="BC370" s="29"/>
      <c r="BD370" s="29"/>
      <c r="BE370" s="29"/>
      <c r="BF370" s="29"/>
      <c r="BG370" s="29"/>
      <c r="BH370" s="29"/>
      <c r="BI370" s="29"/>
      <c r="BJ370" s="31"/>
      <c r="BK370" s="29"/>
      <c r="BL370" s="29"/>
      <c r="BM370" s="29"/>
      <c r="BN370" s="29"/>
      <c r="BO370" s="29"/>
      <c r="BP370" s="29"/>
      <c r="BQ370" s="29"/>
      <c r="BR370" s="29"/>
      <c r="BS370" s="29"/>
      <c r="BT370" s="29"/>
      <c r="BU370" s="29"/>
      <c r="BV370" s="29"/>
      <c r="BW370" s="29"/>
      <c r="BX370" s="29"/>
      <c r="BY370" s="31"/>
      <c r="BZ370" s="29"/>
      <c r="CA370" s="29"/>
      <c r="CB370" s="29"/>
      <c r="CC370" s="29"/>
      <c r="CD370" s="29"/>
      <c r="CE370" s="29"/>
      <c r="CF370" s="29"/>
      <c r="CG370" s="29"/>
      <c r="CH370" s="29"/>
      <c r="CI370" s="29"/>
      <c r="CJ370" s="29"/>
      <c r="CK370" s="29"/>
      <c r="CL370" s="29"/>
      <c r="CM370" s="29"/>
      <c r="CN370" s="31"/>
      <c r="CO370" s="29"/>
      <c r="CP370" s="29"/>
      <c r="CQ370" s="29"/>
      <c r="CR370" s="29"/>
    </row>
    <row r="371">
      <c r="A371" s="28"/>
      <c r="B371" s="29"/>
      <c r="C371" s="30"/>
      <c r="D371" s="30"/>
      <c r="E371" s="30"/>
      <c r="F371" s="30"/>
      <c r="G371" s="29"/>
      <c r="H371" s="29"/>
      <c r="I371" s="29"/>
      <c r="J371" s="29"/>
      <c r="K371" s="29"/>
      <c r="L371" s="29"/>
      <c r="M371" s="29"/>
      <c r="N371" s="29"/>
      <c r="O371" s="29"/>
      <c r="P371" s="29"/>
      <c r="Q371" s="31"/>
      <c r="R371" s="29"/>
      <c r="S371" s="29"/>
      <c r="T371" s="29"/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F371" s="31"/>
      <c r="AG371" s="29"/>
      <c r="AH371" s="29"/>
      <c r="AI371" s="29"/>
      <c r="AJ371" s="29"/>
      <c r="AK371" s="29"/>
      <c r="AL371" s="29"/>
      <c r="AM371" s="29"/>
      <c r="AN371" s="29"/>
      <c r="AO371" s="29"/>
      <c r="AP371" s="29"/>
      <c r="AQ371" s="29"/>
      <c r="AR371" s="29"/>
      <c r="AS371" s="29"/>
      <c r="AT371" s="29"/>
      <c r="AU371" s="31"/>
      <c r="AV371" s="29"/>
      <c r="AW371" s="29"/>
      <c r="AX371" s="29"/>
      <c r="AY371" s="29"/>
      <c r="AZ371" s="29"/>
      <c r="BA371" s="29"/>
      <c r="BB371" s="29"/>
      <c r="BC371" s="29"/>
      <c r="BD371" s="29"/>
      <c r="BE371" s="29"/>
      <c r="BF371" s="29"/>
      <c r="BG371" s="29"/>
      <c r="BH371" s="29"/>
      <c r="BI371" s="29"/>
      <c r="BJ371" s="31"/>
      <c r="BK371" s="29"/>
      <c r="BL371" s="29"/>
      <c r="BM371" s="29"/>
      <c r="BN371" s="29"/>
      <c r="BO371" s="29"/>
      <c r="BP371" s="29"/>
      <c r="BQ371" s="29"/>
      <c r="BR371" s="29"/>
      <c r="BS371" s="29"/>
      <c r="BT371" s="29"/>
      <c r="BU371" s="29"/>
      <c r="BV371" s="29"/>
      <c r="BW371" s="29"/>
      <c r="BX371" s="29"/>
      <c r="BY371" s="31"/>
      <c r="BZ371" s="29"/>
      <c r="CA371" s="29"/>
      <c r="CB371" s="29"/>
      <c r="CC371" s="29"/>
      <c r="CD371" s="29"/>
      <c r="CE371" s="29"/>
      <c r="CF371" s="29"/>
      <c r="CG371" s="29"/>
      <c r="CH371" s="29"/>
      <c r="CI371" s="29"/>
      <c r="CJ371" s="29"/>
      <c r="CK371" s="29"/>
      <c r="CL371" s="29"/>
      <c r="CM371" s="29"/>
      <c r="CN371" s="31"/>
      <c r="CO371" s="29"/>
      <c r="CP371" s="29"/>
      <c r="CQ371" s="29"/>
      <c r="CR371" s="29"/>
    </row>
    <row r="372">
      <c r="A372" s="28"/>
      <c r="B372" s="29"/>
      <c r="C372" s="30"/>
      <c r="D372" s="30"/>
      <c r="E372" s="30"/>
      <c r="F372" s="30"/>
      <c r="G372" s="29"/>
      <c r="H372" s="29"/>
      <c r="I372" s="29"/>
      <c r="J372" s="29"/>
      <c r="K372" s="29"/>
      <c r="L372" s="29"/>
      <c r="M372" s="29"/>
      <c r="N372" s="29"/>
      <c r="O372" s="29"/>
      <c r="P372" s="29"/>
      <c r="Q372" s="31"/>
      <c r="R372" s="29"/>
      <c r="S372" s="29"/>
      <c r="T372" s="29"/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F372" s="31"/>
      <c r="AG372" s="29"/>
      <c r="AH372" s="29"/>
      <c r="AI372" s="29"/>
      <c r="AJ372" s="29"/>
      <c r="AK372" s="29"/>
      <c r="AL372" s="29"/>
      <c r="AM372" s="29"/>
      <c r="AN372" s="29"/>
      <c r="AO372" s="29"/>
      <c r="AP372" s="29"/>
      <c r="AQ372" s="29"/>
      <c r="AR372" s="29"/>
      <c r="AS372" s="29"/>
      <c r="AT372" s="29"/>
      <c r="AU372" s="31"/>
      <c r="AV372" s="29"/>
      <c r="AW372" s="29"/>
      <c r="AX372" s="29"/>
      <c r="AY372" s="29"/>
      <c r="AZ372" s="29"/>
      <c r="BA372" s="29"/>
      <c r="BB372" s="29"/>
      <c r="BC372" s="29"/>
      <c r="BD372" s="29"/>
      <c r="BE372" s="29"/>
      <c r="BF372" s="29"/>
      <c r="BG372" s="29"/>
      <c r="BH372" s="29"/>
      <c r="BI372" s="29"/>
      <c r="BJ372" s="31"/>
      <c r="BK372" s="29"/>
      <c r="BL372" s="29"/>
      <c r="BM372" s="29"/>
      <c r="BN372" s="29"/>
      <c r="BO372" s="29"/>
      <c r="BP372" s="29"/>
      <c r="BQ372" s="29"/>
      <c r="BR372" s="29"/>
      <c r="BS372" s="29"/>
      <c r="BT372" s="29"/>
      <c r="BU372" s="29"/>
      <c r="BV372" s="29"/>
      <c r="BW372" s="29"/>
      <c r="BX372" s="29"/>
      <c r="BY372" s="31"/>
      <c r="BZ372" s="29"/>
      <c r="CA372" s="29"/>
      <c r="CB372" s="29"/>
      <c r="CC372" s="29"/>
      <c r="CD372" s="29"/>
      <c r="CE372" s="29"/>
      <c r="CF372" s="29"/>
      <c r="CG372" s="29"/>
      <c r="CH372" s="29"/>
      <c r="CI372" s="29"/>
      <c r="CJ372" s="29"/>
      <c r="CK372" s="29"/>
      <c r="CL372" s="29"/>
      <c r="CM372" s="29"/>
      <c r="CN372" s="31"/>
      <c r="CO372" s="29"/>
      <c r="CP372" s="29"/>
      <c r="CQ372" s="29"/>
      <c r="CR372" s="29"/>
    </row>
    <row r="373">
      <c r="A373" s="28"/>
      <c r="B373" s="29"/>
      <c r="C373" s="30"/>
      <c r="D373" s="30"/>
      <c r="E373" s="30"/>
      <c r="F373" s="30"/>
      <c r="G373" s="29"/>
      <c r="H373" s="29"/>
      <c r="I373" s="29"/>
      <c r="J373" s="29"/>
      <c r="K373" s="29"/>
      <c r="L373" s="29"/>
      <c r="M373" s="29"/>
      <c r="N373" s="29"/>
      <c r="O373" s="29"/>
      <c r="P373" s="29"/>
      <c r="Q373" s="31"/>
      <c r="R373" s="29"/>
      <c r="S373" s="29"/>
      <c r="T373" s="29"/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F373" s="31"/>
      <c r="AG373" s="29"/>
      <c r="AH373" s="29"/>
      <c r="AI373" s="29"/>
      <c r="AJ373" s="29"/>
      <c r="AK373" s="29"/>
      <c r="AL373" s="29"/>
      <c r="AM373" s="29"/>
      <c r="AN373" s="29"/>
      <c r="AO373" s="29"/>
      <c r="AP373" s="29"/>
      <c r="AQ373" s="29"/>
      <c r="AR373" s="29"/>
      <c r="AS373" s="29"/>
      <c r="AT373" s="29"/>
      <c r="AU373" s="31"/>
      <c r="AV373" s="29"/>
      <c r="AW373" s="29"/>
      <c r="AX373" s="29"/>
      <c r="AY373" s="29"/>
      <c r="AZ373" s="29"/>
      <c r="BA373" s="29"/>
      <c r="BB373" s="29"/>
      <c r="BC373" s="29"/>
      <c r="BD373" s="29"/>
      <c r="BE373" s="29"/>
      <c r="BF373" s="29"/>
      <c r="BG373" s="29"/>
      <c r="BH373" s="29"/>
      <c r="BI373" s="29"/>
      <c r="BJ373" s="31"/>
      <c r="BK373" s="29"/>
      <c r="BL373" s="29"/>
      <c r="BM373" s="29"/>
      <c r="BN373" s="29"/>
      <c r="BO373" s="29"/>
      <c r="BP373" s="29"/>
      <c r="BQ373" s="29"/>
      <c r="BR373" s="29"/>
      <c r="BS373" s="29"/>
      <c r="BT373" s="29"/>
      <c r="BU373" s="29"/>
      <c r="BV373" s="29"/>
      <c r="BW373" s="29"/>
      <c r="BX373" s="29"/>
      <c r="BY373" s="31"/>
      <c r="BZ373" s="29"/>
      <c r="CA373" s="29"/>
      <c r="CB373" s="29"/>
      <c r="CC373" s="29"/>
      <c r="CD373" s="29"/>
      <c r="CE373" s="29"/>
      <c r="CF373" s="29"/>
      <c r="CG373" s="29"/>
      <c r="CH373" s="29"/>
      <c r="CI373" s="29"/>
      <c r="CJ373" s="29"/>
      <c r="CK373" s="29"/>
      <c r="CL373" s="29"/>
      <c r="CM373" s="29"/>
      <c r="CN373" s="31"/>
      <c r="CO373" s="29"/>
      <c r="CP373" s="29"/>
      <c r="CQ373" s="29"/>
      <c r="CR373" s="29"/>
    </row>
    <row r="374">
      <c r="A374" s="28"/>
      <c r="B374" s="29"/>
      <c r="C374" s="30"/>
      <c r="D374" s="30"/>
      <c r="E374" s="30"/>
      <c r="F374" s="30"/>
      <c r="G374" s="29"/>
      <c r="H374" s="29"/>
      <c r="I374" s="29"/>
      <c r="J374" s="29"/>
      <c r="K374" s="29"/>
      <c r="L374" s="29"/>
      <c r="M374" s="29"/>
      <c r="N374" s="29"/>
      <c r="O374" s="29"/>
      <c r="P374" s="29"/>
      <c r="Q374" s="31"/>
      <c r="R374" s="29"/>
      <c r="S374" s="29"/>
      <c r="T374" s="29"/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F374" s="31"/>
      <c r="AG374" s="29"/>
      <c r="AH374" s="29"/>
      <c r="AI374" s="29"/>
      <c r="AJ374" s="29"/>
      <c r="AK374" s="29"/>
      <c r="AL374" s="29"/>
      <c r="AM374" s="29"/>
      <c r="AN374" s="29"/>
      <c r="AO374" s="29"/>
      <c r="AP374" s="29"/>
      <c r="AQ374" s="29"/>
      <c r="AR374" s="29"/>
      <c r="AS374" s="29"/>
      <c r="AT374" s="29"/>
      <c r="AU374" s="31"/>
      <c r="AV374" s="29"/>
      <c r="AW374" s="29"/>
      <c r="AX374" s="29"/>
      <c r="AY374" s="29"/>
      <c r="AZ374" s="29"/>
      <c r="BA374" s="29"/>
      <c r="BB374" s="29"/>
      <c r="BC374" s="29"/>
      <c r="BD374" s="29"/>
      <c r="BE374" s="29"/>
      <c r="BF374" s="29"/>
      <c r="BG374" s="29"/>
      <c r="BH374" s="29"/>
      <c r="BI374" s="29"/>
      <c r="BJ374" s="31"/>
      <c r="BK374" s="29"/>
      <c r="BL374" s="29"/>
      <c r="BM374" s="29"/>
      <c r="BN374" s="29"/>
      <c r="BO374" s="29"/>
      <c r="BP374" s="29"/>
      <c r="BQ374" s="29"/>
      <c r="BR374" s="29"/>
      <c r="BS374" s="29"/>
      <c r="BT374" s="29"/>
      <c r="BU374" s="29"/>
      <c r="BV374" s="29"/>
      <c r="BW374" s="29"/>
      <c r="BX374" s="29"/>
      <c r="BY374" s="31"/>
      <c r="BZ374" s="29"/>
      <c r="CA374" s="29"/>
      <c r="CB374" s="29"/>
      <c r="CC374" s="29"/>
      <c r="CD374" s="29"/>
      <c r="CE374" s="29"/>
      <c r="CF374" s="29"/>
      <c r="CG374" s="29"/>
      <c r="CH374" s="29"/>
      <c r="CI374" s="29"/>
      <c r="CJ374" s="29"/>
      <c r="CK374" s="29"/>
      <c r="CL374" s="29"/>
      <c r="CM374" s="29"/>
      <c r="CN374" s="31"/>
      <c r="CO374" s="29"/>
      <c r="CP374" s="29"/>
      <c r="CQ374" s="29"/>
      <c r="CR374" s="29"/>
    </row>
    <row r="375">
      <c r="A375" s="28"/>
      <c r="B375" s="29"/>
      <c r="C375" s="30"/>
      <c r="D375" s="30"/>
      <c r="E375" s="30"/>
      <c r="F375" s="30"/>
      <c r="G375" s="29"/>
      <c r="H375" s="29"/>
      <c r="I375" s="29"/>
      <c r="J375" s="29"/>
      <c r="K375" s="29"/>
      <c r="L375" s="29"/>
      <c r="M375" s="29"/>
      <c r="N375" s="29"/>
      <c r="O375" s="29"/>
      <c r="P375" s="29"/>
      <c r="Q375" s="31"/>
      <c r="R375" s="29"/>
      <c r="S375" s="29"/>
      <c r="T375" s="29"/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29"/>
      <c r="AF375" s="31"/>
      <c r="AG375" s="29"/>
      <c r="AH375" s="29"/>
      <c r="AI375" s="29"/>
      <c r="AJ375" s="29"/>
      <c r="AK375" s="29"/>
      <c r="AL375" s="29"/>
      <c r="AM375" s="29"/>
      <c r="AN375" s="29"/>
      <c r="AO375" s="29"/>
      <c r="AP375" s="29"/>
      <c r="AQ375" s="29"/>
      <c r="AR375" s="29"/>
      <c r="AS375" s="29"/>
      <c r="AT375" s="29"/>
      <c r="AU375" s="31"/>
      <c r="AV375" s="29"/>
      <c r="AW375" s="29"/>
      <c r="AX375" s="29"/>
      <c r="AY375" s="29"/>
      <c r="AZ375" s="29"/>
      <c r="BA375" s="29"/>
      <c r="BB375" s="29"/>
      <c r="BC375" s="29"/>
      <c r="BD375" s="29"/>
      <c r="BE375" s="29"/>
      <c r="BF375" s="29"/>
      <c r="BG375" s="29"/>
      <c r="BH375" s="29"/>
      <c r="BI375" s="29"/>
      <c r="BJ375" s="31"/>
      <c r="BK375" s="29"/>
      <c r="BL375" s="29"/>
      <c r="BM375" s="29"/>
      <c r="BN375" s="29"/>
      <c r="BO375" s="29"/>
      <c r="BP375" s="29"/>
      <c r="BQ375" s="29"/>
      <c r="BR375" s="29"/>
      <c r="BS375" s="29"/>
      <c r="BT375" s="29"/>
      <c r="BU375" s="29"/>
      <c r="BV375" s="29"/>
      <c r="BW375" s="29"/>
      <c r="BX375" s="29"/>
      <c r="BY375" s="31"/>
      <c r="BZ375" s="29"/>
      <c r="CA375" s="29"/>
      <c r="CB375" s="29"/>
      <c r="CC375" s="29"/>
      <c r="CD375" s="29"/>
      <c r="CE375" s="29"/>
      <c r="CF375" s="29"/>
      <c r="CG375" s="29"/>
      <c r="CH375" s="29"/>
      <c r="CI375" s="29"/>
      <c r="CJ375" s="29"/>
      <c r="CK375" s="29"/>
      <c r="CL375" s="29"/>
      <c r="CM375" s="29"/>
      <c r="CN375" s="31"/>
      <c r="CO375" s="29"/>
      <c r="CP375" s="29"/>
      <c r="CQ375" s="29"/>
      <c r="CR375" s="29"/>
    </row>
    <row r="376">
      <c r="A376" s="28"/>
      <c r="B376" s="29"/>
      <c r="C376" s="30"/>
      <c r="D376" s="30"/>
      <c r="E376" s="30"/>
      <c r="F376" s="30"/>
      <c r="G376" s="29"/>
      <c r="H376" s="29"/>
      <c r="I376" s="29"/>
      <c r="J376" s="29"/>
      <c r="K376" s="29"/>
      <c r="L376" s="29"/>
      <c r="M376" s="29"/>
      <c r="N376" s="29"/>
      <c r="O376" s="29"/>
      <c r="P376" s="29"/>
      <c r="Q376" s="31"/>
      <c r="R376" s="29"/>
      <c r="S376" s="29"/>
      <c r="T376" s="29"/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  <c r="AF376" s="31"/>
      <c r="AG376" s="29"/>
      <c r="AH376" s="29"/>
      <c r="AI376" s="29"/>
      <c r="AJ376" s="29"/>
      <c r="AK376" s="29"/>
      <c r="AL376" s="29"/>
      <c r="AM376" s="29"/>
      <c r="AN376" s="29"/>
      <c r="AO376" s="29"/>
      <c r="AP376" s="29"/>
      <c r="AQ376" s="29"/>
      <c r="AR376" s="29"/>
      <c r="AS376" s="29"/>
      <c r="AT376" s="29"/>
      <c r="AU376" s="31"/>
      <c r="AV376" s="29"/>
      <c r="AW376" s="29"/>
      <c r="AX376" s="29"/>
      <c r="AY376" s="29"/>
      <c r="AZ376" s="29"/>
      <c r="BA376" s="29"/>
      <c r="BB376" s="29"/>
      <c r="BC376" s="29"/>
      <c r="BD376" s="29"/>
      <c r="BE376" s="29"/>
      <c r="BF376" s="29"/>
      <c r="BG376" s="29"/>
      <c r="BH376" s="29"/>
      <c r="BI376" s="29"/>
      <c r="BJ376" s="31"/>
      <c r="BK376" s="29"/>
      <c r="BL376" s="29"/>
      <c r="BM376" s="29"/>
      <c r="BN376" s="29"/>
      <c r="BO376" s="29"/>
      <c r="BP376" s="29"/>
      <c r="BQ376" s="29"/>
      <c r="BR376" s="29"/>
      <c r="BS376" s="29"/>
      <c r="BT376" s="29"/>
      <c r="BU376" s="29"/>
      <c r="BV376" s="29"/>
      <c r="BW376" s="29"/>
      <c r="BX376" s="29"/>
      <c r="BY376" s="31"/>
      <c r="BZ376" s="29"/>
      <c r="CA376" s="29"/>
      <c r="CB376" s="29"/>
      <c r="CC376" s="29"/>
      <c r="CD376" s="29"/>
      <c r="CE376" s="29"/>
      <c r="CF376" s="29"/>
      <c r="CG376" s="29"/>
      <c r="CH376" s="29"/>
      <c r="CI376" s="29"/>
      <c r="CJ376" s="29"/>
      <c r="CK376" s="29"/>
      <c r="CL376" s="29"/>
      <c r="CM376" s="29"/>
      <c r="CN376" s="31"/>
      <c r="CO376" s="29"/>
      <c r="CP376" s="29"/>
      <c r="CQ376" s="29"/>
      <c r="CR376" s="29"/>
    </row>
    <row r="377">
      <c r="A377" s="28"/>
      <c r="B377" s="29"/>
      <c r="C377" s="30"/>
      <c r="D377" s="30"/>
      <c r="E377" s="30"/>
      <c r="F377" s="30"/>
      <c r="G377" s="29"/>
      <c r="H377" s="29"/>
      <c r="I377" s="29"/>
      <c r="J377" s="29"/>
      <c r="K377" s="29"/>
      <c r="L377" s="29"/>
      <c r="M377" s="29"/>
      <c r="N377" s="29"/>
      <c r="O377" s="29"/>
      <c r="P377" s="29"/>
      <c r="Q377" s="31"/>
      <c r="R377" s="29"/>
      <c r="S377" s="29"/>
      <c r="T377" s="29"/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F377" s="31"/>
      <c r="AG377" s="29"/>
      <c r="AH377" s="29"/>
      <c r="AI377" s="29"/>
      <c r="AJ377" s="29"/>
      <c r="AK377" s="29"/>
      <c r="AL377" s="29"/>
      <c r="AM377" s="29"/>
      <c r="AN377" s="29"/>
      <c r="AO377" s="29"/>
      <c r="AP377" s="29"/>
      <c r="AQ377" s="29"/>
      <c r="AR377" s="29"/>
      <c r="AS377" s="29"/>
      <c r="AT377" s="29"/>
      <c r="AU377" s="31"/>
      <c r="AV377" s="29"/>
      <c r="AW377" s="29"/>
      <c r="AX377" s="29"/>
      <c r="AY377" s="29"/>
      <c r="AZ377" s="29"/>
      <c r="BA377" s="29"/>
      <c r="BB377" s="29"/>
      <c r="BC377" s="29"/>
      <c r="BD377" s="29"/>
      <c r="BE377" s="29"/>
      <c r="BF377" s="29"/>
      <c r="BG377" s="29"/>
      <c r="BH377" s="29"/>
      <c r="BI377" s="29"/>
      <c r="BJ377" s="31"/>
      <c r="BK377" s="29"/>
      <c r="BL377" s="29"/>
      <c r="BM377" s="29"/>
      <c r="BN377" s="29"/>
      <c r="BO377" s="29"/>
      <c r="BP377" s="29"/>
      <c r="BQ377" s="29"/>
      <c r="BR377" s="29"/>
      <c r="BS377" s="29"/>
      <c r="BT377" s="29"/>
      <c r="BU377" s="29"/>
      <c r="BV377" s="29"/>
      <c r="BW377" s="29"/>
      <c r="BX377" s="29"/>
      <c r="BY377" s="31"/>
      <c r="BZ377" s="29"/>
      <c r="CA377" s="29"/>
      <c r="CB377" s="29"/>
      <c r="CC377" s="29"/>
      <c r="CD377" s="29"/>
      <c r="CE377" s="29"/>
      <c r="CF377" s="29"/>
      <c r="CG377" s="29"/>
      <c r="CH377" s="29"/>
      <c r="CI377" s="29"/>
      <c r="CJ377" s="29"/>
      <c r="CK377" s="29"/>
      <c r="CL377" s="29"/>
      <c r="CM377" s="29"/>
      <c r="CN377" s="31"/>
      <c r="CO377" s="29"/>
      <c r="CP377" s="29"/>
      <c r="CQ377" s="29"/>
      <c r="CR377" s="29"/>
    </row>
    <row r="378">
      <c r="A378" s="28"/>
      <c r="B378" s="29"/>
      <c r="C378" s="30"/>
      <c r="D378" s="30"/>
      <c r="E378" s="30"/>
      <c r="F378" s="30"/>
      <c r="G378" s="29"/>
      <c r="H378" s="29"/>
      <c r="I378" s="29"/>
      <c r="J378" s="29"/>
      <c r="K378" s="29"/>
      <c r="L378" s="29"/>
      <c r="M378" s="29"/>
      <c r="N378" s="29"/>
      <c r="O378" s="29"/>
      <c r="P378" s="29"/>
      <c r="Q378" s="31"/>
      <c r="R378" s="29"/>
      <c r="S378" s="29"/>
      <c r="T378" s="29"/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F378" s="31"/>
      <c r="AG378" s="29"/>
      <c r="AH378" s="29"/>
      <c r="AI378" s="29"/>
      <c r="AJ378" s="29"/>
      <c r="AK378" s="29"/>
      <c r="AL378" s="29"/>
      <c r="AM378" s="29"/>
      <c r="AN378" s="29"/>
      <c r="AO378" s="29"/>
      <c r="AP378" s="29"/>
      <c r="AQ378" s="29"/>
      <c r="AR378" s="29"/>
      <c r="AS378" s="29"/>
      <c r="AT378" s="29"/>
      <c r="AU378" s="31"/>
      <c r="AV378" s="29"/>
      <c r="AW378" s="29"/>
      <c r="AX378" s="29"/>
      <c r="AY378" s="29"/>
      <c r="AZ378" s="29"/>
      <c r="BA378" s="29"/>
      <c r="BB378" s="29"/>
      <c r="BC378" s="29"/>
      <c r="BD378" s="29"/>
      <c r="BE378" s="29"/>
      <c r="BF378" s="29"/>
      <c r="BG378" s="29"/>
      <c r="BH378" s="29"/>
      <c r="BI378" s="29"/>
      <c r="BJ378" s="31"/>
      <c r="BK378" s="29"/>
      <c r="BL378" s="29"/>
      <c r="BM378" s="29"/>
      <c r="BN378" s="29"/>
      <c r="BO378" s="29"/>
      <c r="BP378" s="29"/>
      <c r="BQ378" s="29"/>
      <c r="BR378" s="29"/>
      <c r="BS378" s="29"/>
      <c r="BT378" s="29"/>
      <c r="BU378" s="29"/>
      <c r="BV378" s="29"/>
      <c r="BW378" s="29"/>
      <c r="BX378" s="29"/>
      <c r="BY378" s="31"/>
      <c r="BZ378" s="29"/>
      <c r="CA378" s="29"/>
      <c r="CB378" s="29"/>
      <c r="CC378" s="29"/>
      <c r="CD378" s="29"/>
      <c r="CE378" s="29"/>
      <c r="CF378" s="29"/>
      <c r="CG378" s="29"/>
      <c r="CH378" s="29"/>
      <c r="CI378" s="29"/>
      <c r="CJ378" s="29"/>
      <c r="CK378" s="29"/>
      <c r="CL378" s="29"/>
      <c r="CM378" s="29"/>
      <c r="CN378" s="31"/>
      <c r="CO378" s="29"/>
      <c r="CP378" s="29"/>
      <c r="CQ378" s="29"/>
      <c r="CR378" s="29"/>
    </row>
    <row r="379">
      <c r="A379" s="28"/>
      <c r="B379" s="29"/>
      <c r="C379" s="30"/>
      <c r="D379" s="30"/>
      <c r="E379" s="30"/>
      <c r="F379" s="30"/>
      <c r="G379" s="29"/>
      <c r="H379" s="29"/>
      <c r="I379" s="29"/>
      <c r="J379" s="29"/>
      <c r="K379" s="29"/>
      <c r="L379" s="29"/>
      <c r="M379" s="29"/>
      <c r="N379" s="29"/>
      <c r="O379" s="29"/>
      <c r="P379" s="29"/>
      <c r="Q379" s="31"/>
      <c r="R379" s="29"/>
      <c r="S379" s="29"/>
      <c r="T379" s="29"/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F379" s="31"/>
      <c r="AG379" s="29"/>
      <c r="AH379" s="29"/>
      <c r="AI379" s="29"/>
      <c r="AJ379" s="29"/>
      <c r="AK379" s="29"/>
      <c r="AL379" s="29"/>
      <c r="AM379" s="29"/>
      <c r="AN379" s="29"/>
      <c r="AO379" s="29"/>
      <c r="AP379" s="29"/>
      <c r="AQ379" s="29"/>
      <c r="AR379" s="29"/>
      <c r="AS379" s="29"/>
      <c r="AT379" s="29"/>
      <c r="AU379" s="31"/>
      <c r="AV379" s="29"/>
      <c r="AW379" s="29"/>
      <c r="AX379" s="29"/>
      <c r="AY379" s="29"/>
      <c r="AZ379" s="29"/>
      <c r="BA379" s="29"/>
      <c r="BB379" s="29"/>
      <c r="BC379" s="29"/>
      <c r="BD379" s="29"/>
      <c r="BE379" s="29"/>
      <c r="BF379" s="29"/>
      <c r="BG379" s="29"/>
      <c r="BH379" s="29"/>
      <c r="BI379" s="29"/>
      <c r="BJ379" s="31"/>
      <c r="BK379" s="29"/>
      <c r="BL379" s="29"/>
      <c r="BM379" s="29"/>
      <c r="BN379" s="29"/>
      <c r="BO379" s="29"/>
      <c r="BP379" s="29"/>
      <c r="BQ379" s="29"/>
      <c r="BR379" s="29"/>
      <c r="BS379" s="29"/>
      <c r="BT379" s="29"/>
      <c r="BU379" s="29"/>
      <c r="BV379" s="29"/>
      <c r="BW379" s="29"/>
      <c r="BX379" s="29"/>
      <c r="BY379" s="31"/>
      <c r="BZ379" s="29"/>
      <c r="CA379" s="29"/>
      <c r="CB379" s="29"/>
      <c r="CC379" s="29"/>
      <c r="CD379" s="29"/>
      <c r="CE379" s="29"/>
      <c r="CF379" s="29"/>
      <c r="CG379" s="29"/>
      <c r="CH379" s="29"/>
      <c r="CI379" s="29"/>
      <c r="CJ379" s="29"/>
      <c r="CK379" s="29"/>
      <c r="CL379" s="29"/>
      <c r="CM379" s="29"/>
      <c r="CN379" s="31"/>
      <c r="CO379" s="29"/>
      <c r="CP379" s="29"/>
      <c r="CQ379" s="29"/>
      <c r="CR379" s="29"/>
    </row>
    <row r="380">
      <c r="A380" s="28"/>
      <c r="B380" s="29"/>
      <c r="C380" s="30"/>
      <c r="D380" s="30"/>
      <c r="E380" s="30"/>
      <c r="F380" s="30"/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31"/>
      <c r="R380" s="29"/>
      <c r="S380" s="29"/>
      <c r="T380" s="29"/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F380" s="31"/>
      <c r="AG380" s="29"/>
      <c r="AH380" s="29"/>
      <c r="AI380" s="29"/>
      <c r="AJ380" s="29"/>
      <c r="AK380" s="29"/>
      <c r="AL380" s="29"/>
      <c r="AM380" s="29"/>
      <c r="AN380" s="29"/>
      <c r="AO380" s="29"/>
      <c r="AP380" s="29"/>
      <c r="AQ380" s="29"/>
      <c r="AR380" s="29"/>
      <c r="AS380" s="29"/>
      <c r="AT380" s="29"/>
      <c r="AU380" s="31"/>
      <c r="AV380" s="29"/>
      <c r="AW380" s="29"/>
      <c r="AX380" s="29"/>
      <c r="AY380" s="29"/>
      <c r="AZ380" s="29"/>
      <c r="BA380" s="29"/>
      <c r="BB380" s="29"/>
      <c r="BC380" s="29"/>
      <c r="BD380" s="29"/>
      <c r="BE380" s="29"/>
      <c r="BF380" s="29"/>
      <c r="BG380" s="29"/>
      <c r="BH380" s="29"/>
      <c r="BI380" s="29"/>
      <c r="BJ380" s="31"/>
      <c r="BK380" s="29"/>
      <c r="BL380" s="29"/>
      <c r="BM380" s="29"/>
      <c r="BN380" s="29"/>
      <c r="BO380" s="29"/>
      <c r="BP380" s="29"/>
      <c r="BQ380" s="29"/>
      <c r="BR380" s="29"/>
      <c r="BS380" s="29"/>
      <c r="BT380" s="29"/>
      <c r="BU380" s="29"/>
      <c r="BV380" s="29"/>
      <c r="BW380" s="29"/>
      <c r="BX380" s="29"/>
      <c r="BY380" s="31"/>
      <c r="BZ380" s="29"/>
      <c r="CA380" s="29"/>
      <c r="CB380" s="29"/>
      <c r="CC380" s="29"/>
      <c r="CD380" s="29"/>
      <c r="CE380" s="29"/>
      <c r="CF380" s="29"/>
      <c r="CG380" s="29"/>
      <c r="CH380" s="29"/>
      <c r="CI380" s="29"/>
      <c r="CJ380" s="29"/>
      <c r="CK380" s="29"/>
      <c r="CL380" s="29"/>
      <c r="CM380" s="29"/>
      <c r="CN380" s="31"/>
      <c r="CO380" s="29"/>
      <c r="CP380" s="29"/>
      <c r="CQ380" s="29"/>
      <c r="CR380" s="29"/>
    </row>
    <row r="381">
      <c r="A381" s="28"/>
      <c r="B381" s="29"/>
      <c r="C381" s="30"/>
      <c r="D381" s="30"/>
      <c r="E381" s="30"/>
      <c r="F381" s="30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31"/>
      <c r="R381" s="29"/>
      <c r="S381" s="29"/>
      <c r="T381" s="29"/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F381" s="31"/>
      <c r="AG381" s="29"/>
      <c r="AH381" s="29"/>
      <c r="AI381" s="29"/>
      <c r="AJ381" s="29"/>
      <c r="AK381" s="29"/>
      <c r="AL381" s="29"/>
      <c r="AM381" s="29"/>
      <c r="AN381" s="29"/>
      <c r="AO381" s="29"/>
      <c r="AP381" s="29"/>
      <c r="AQ381" s="29"/>
      <c r="AR381" s="29"/>
      <c r="AS381" s="29"/>
      <c r="AT381" s="29"/>
      <c r="AU381" s="31"/>
      <c r="AV381" s="29"/>
      <c r="AW381" s="29"/>
      <c r="AX381" s="29"/>
      <c r="AY381" s="29"/>
      <c r="AZ381" s="29"/>
      <c r="BA381" s="29"/>
      <c r="BB381" s="29"/>
      <c r="BC381" s="29"/>
      <c r="BD381" s="29"/>
      <c r="BE381" s="29"/>
      <c r="BF381" s="29"/>
      <c r="BG381" s="29"/>
      <c r="BH381" s="29"/>
      <c r="BI381" s="29"/>
      <c r="BJ381" s="31"/>
      <c r="BK381" s="29"/>
      <c r="BL381" s="29"/>
      <c r="BM381" s="29"/>
      <c r="BN381" s="29"/>
      <c r="BO381" s="29"/>
      <c r="BP381" s="29"/>
      <c r="BQ381" s="29"/>
      <c r="BR381" s="29"/>
      <c r="BS381" s="29"/>
      <c r="BT381" s="29"/>
      <c r="BU381" s="29"/>
      <c r="BV381" s="29"/>
      <c r="BW381" s="29"/>
      <c r="BX381" s="29"/>
      <c r="BY381" s="31"/>
      <c r="BZ381" s="29"/>
      <c r="CA381" s="29"/>
      <c r="CB381" s="29"/>
      <c r="CC381" s="29"/>
      <c r="CD381" s="29"/>
      <c r="CE381" s="29"/>
      <c r="CF381" s="29"/>
      <c r="CG381" s="29"/>
      <c r="CH381" s="29"/>
      <c r="CI381" s="29"/>
      <c r="CJ381" s="29"/>
      <c r="CK381" s="29"/>
      <c r="CL381" s="29"/>
      <c r="CM381" s="29"/>
      <c r="CN381" s="31"/>
      <c r="CO381" s="29"/>
      <c r="CP381" s="29"/>
      <c r="CQ381" s="29"/>
      <c r="CR381" s="29"/>
    </row>
    <row r="382">
      <c r="A382" s="28"/>
      <c r="B382" s="29"/>
      <c r="C382" s="30"/>
      <c r="D382" s="30"/>
      <c r="E382" s="30"/>
      <c r="F382" s="30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31"/>
      <c r="R382" s="29"/>
      <c r="S382" s="29"/>
      <c r="T382" s="29"/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  <c r="AF382" s="31"/>
      <c r="AG382" s="29"/>
      <c r="AH382" s="29"/>
      <c r="AI382" s="29"/>
      <c r="AJ382" s="29"/>
      <c r="AK382" s="29"/>
      <c r="AL382" s="29"/>
      <c r="AM382" s="29"/>
      <c r="AN382" s="29"/>
      <c r="AO382" s="29"/>
      <c r="AP382" s="29"/>
      <c r="AQ382" s="29"/>
      <c r="AR382" s="29"/>
      <c r="AS382" s="29"/>
      <c r="AT382" s="29"/>
      <c r="AU382" s="31"/>
      <c r="AV382" s="29"/>
      <c r="AW382" s="29"/>
      <c r="AX382" s="29"/>
      <c r="AY382" s="29"/>
      <c r="AZ382" s="29"/>
      <c r="BA382" s="29"/>
      <c r="BB382" s="29"/>
      <c r="BC382" s="29"/>
      <c r="BD382" s="29"/>
      <c r="BE382" s="29"/>
      <c r="BF382" s="29"/>
      <c r="BG382" s="29"/>
      <c r="BH382" s="29"/>
      <c r="BI382" s="29"/>
      <c r="BJ382" s="31"/>
      <c r="BK382" s="29"/>
      <c r="BL382" s="29"/>
      <c r="BM382" s="29"/>
      <c r="BN382" s="29"/>
      <c r="BO382" s="29"/>
      <c r="BP382" s="29"/>
      <c r="BQ382" s="29"/>
      <c r="BR382" s="29"/>
      <c r="BS382" s="29"/>
      <c r="BT382" s="29"/>
      <c r="BU382" s="29"/>
      <c r="BV382" s="29"/>
      <c r="BW382" s="29"/>
      <c r="BX382" s="29"/>
      <c r="BY382" s="31"/>
      <c r="BZ382" s="29"/>
      <c r="CA382" s="29"/>
      <c r="CB382" s="29"/>
      <c r="CC382" s="29"/>
      <c r="CD382" s="29"/>
      <c r="CE382" s="29"/>
      <c r="CF382" s="29"/>
      <c r="CG382" s="29"/>
      <c r="CH382" s="29"/>
      <c r="CI382" s="29"/>
      <c r="CJ382" s="29"/>
      <c r="CK382" s="29"/>
      <c r="CL382" s="29"/>
      <c r="CM382" s="29"/>
      <c r="CN382" s="31"/>
      <c r="CO382" s="29"/>
      <c r="CP382" s="29"/>
      <c r="CQ382" s="29"/>
      <c r="CR382" s="29"/>
    </row>
    <row r="383">
      <c r="A383" s="28"/>
      <c r="B383" s="29"/>
      <c r="C383" s="30"/>
      <c r="D383" s="30"/>
      <c r="E383" s="30"/>
      <c r="F383" s="30"/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31"/>
      <c r="R383" s="29"/>
      <c r="S383" s="29"/>
      <c r="T383" s="29"/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F383" s="31"/>
      <c r="AG383" s="29"/>
      <c r="AH383" s="29"/>
      <c r="AI383" s="29"/>
      <c r="AJ383" s="29"/>
      <c r="AK383" s="29"/>
      <c r="AL383" s="29"/>
      <c r="AM383" s="29"/>
      <c r="AN383" s="29"/>
      <c r="AO383" s="29"/>
      <c r="AP383" s="29"/>
      <c r="AQ383" s="29"/>
      <c r="AR383" s="29"/>
      <c r="AS383" s="29"/>
      <c r="AT383" s="29"/>
      <c r="AU383" s="31"/>
      <c r="AV383" s="29"/>
      <c r="AW383" s="29"/>
      <c r="AX383" s="29"/>
      <c r="AY383" s="29"/>
      <c r="AZ383" s="29"/>
      <c r="BA383" s="29"/>
      <c r="BB383" s="29"/>
      <c r="BC383" s="29"/>
      <c r="BD383" s="29"/>
      <c r="BE383" s="29"/>
      <c r="BF383" s="29"/>
      <c r="BG383" s="29"/>
      <c r="BH383" s="29"/>
      <c r="BI383" s="29"/>
      <c r="BJ383" s="31"/>
      <c r="BK383" s="29"/>
      <c r="BL383" s="29"/>
      <c r="BM383" s="29"/>
      <c r="BN383" s="29"/>
      <c r="BO383" s="29"/>
      <c r="BP383" s="29"/>
      <c r="BQ383" s="29"/>
      <c r="BR383" s="29"/>
      <c r="BS383" s="29"/>
      <c r="BT383" s="29"/>
      <c r="BU383" s="29"/>
      <c r="BV383" s="29"/>
      <c r="BW383" s="29"/>
      <c r="BX383" s="29"/>
      <c r="BY383" s="31"/>
      <c r="BZ383" s="29"/>
      <c r="CA383" s="29"/>
      <c r="CB383" s="29"/>
      <c r="CC383" s="29"/>
      <c r="CD383" s="29"/>
      <c r="CE383" s="29"/>
      <c r="CF383" s="29"/>
      <c r="CG383" s="29"/>
      <c r="CH383" s="29"/>
      <c r="CI383" s="29"/>
      <c r="CJ383" s="29"/>
      <c r="CK383" s="29"/>
      <c r="CL383" s="29"/>
      <c r="CM383" s="29"/>
      <c r="CN383" s="31"/>
      <c r="CO383" s="29"/>
      <c r="CP383" s="29"/>
      <c r="CQ383" s="29"/>
      <c r="CR383" s="29"/>
    </row>
    <row r="384">
      <c r="A384" s="28"/>
      <c r="B384" s="29"/>
      <c r="C384" s="30"/>
      <c r="D384" s="30"/>
      <c r="E384" s="30"/>
      <c r="F384" s="30"/>
      <c r="G384" s="29"/>
      <c r="H384" s="29"/>
      <c r="I384" s="29"/>
      <c r="J384" s="29"/>
      <c r="K384" s="29"/>
      <c r="L384" s="29"/>
      <c r="M384" s="29"/>
      <c r="N384" s="29"/>
      <c r="O384" s="29"/>
      <c r="P384" s="29"/>
      <c r="Q384" s="31"/>
      <c r="R384" s="29"/>
      <c r="S384" s="29"/>
      <c r="T384" s="29"/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F384" s="31"/>
      <c r="AG384" s="29"/>
      <c r="AH384" s="29"/>
      <c r="AI384" s="29"/>
      <c r="AJ384" s="29"/>
      <c r="AK384" s="29"/>
      <c r="AL384" s="29"/>
      <c r="AM384" s="29"/>
      <c r="AN384" s="29"/>
      <c r="AO384" s="29"/>
      <c r="AP384" s="29"/>
      <c r="AQ384" s="29"/>
      <c r="AR384" s="29"/>
      <c r="AS384" s="29"/>
      <c r="AT384" s="29"/>
      <c r="AU384" s="31"/>
      <c r="AV384" s="29"/>
      <c r="AW384" s="29"/>
      <c r="AX384" s="29"/>
      <c r="AY384" s="29"/>
      <c r="AZ384" s="29"/>
      <c r="BA384" s="29"/>
      <c r="BB384" s="29"/>
      <c r="BC384" s="29"/>
      <c r="BD384" s="29"/>
      <c r="BE384" s="29"/>
      <c r="BF384" s="29"/>
      <c r="BG384" s="29"/>
      <c r="BH384" s="29"/>
      <c r="BI384" s="29"/>
      <c r="BJ384" s="31"/>
      <c r="BK384" s="29"/>
      <c r="BL384" s="29"/>
      <c r="BM384" s="29"/>
      <c r="BN384" s="29"/>
      <c r="BO384" s="29"/>
      <c r="BP384" s="29"/>
      <c r="BQ384" s="29"/>
      <c r="BR384" s="29"/>
      <c r="BS384" s="29"/>
      <c r="BT384" s="29"/>
      <c r="BU384" s="29"/>
      <c r="BV384" s="29"/>
      <c r="BW384" s="29"/>
      <c r="BX384" s="29"/>
      <c r="BY384" s="31"/>
      <c r="BZ384" s="29"/>
      <c r="CA384" s="29"/>
      <c r="CB384" s="29"/>
      <c r="CC384" s="29"/>
      <c r="CD384" s="29"/>
      <c r="CE384" s="29"/>
      <c r="CF384" s="29"/>
      <c r="CG384" s="29"/>
      <c r="CH384" s="29"/>
      <c r="CI384" s="29"/>
      <c r="CJ384" s="29"/>
      <c r="CK384" s="29"/>
      <c r="CL384" s="29"/>
      <c r="CM384" s="29"/>
      <c r="CN384" s="31"/>
      <c r="CO384" s="29"/>
      <c r="CP384" s="29"/>
      <c r="CQ384" s="29"/>
      <c r="CR384" s="29"/>
    </row>
    <row r="385">
      <c r="A385" s="28"/>
      <c r="B385" s="29"/>
      <c r="C385" s="30"/>
      <c r="D385" s="30"/>
      <c r="E385" s="30"/>
      <c r="F385" s="30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31"/>
      <c r="R385" s="29"/>
      <c r="S385" s="29"/>
      <c r="T385" s="29"/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F385" s="31"/>
      <c r="AG385" s="29"/>
      <c r="AH385" s="29"/>
      <c r="AI385" s="29"/>
      <c r="AJ385" s="29"/>
      <c r="AK385" s="29"/>
      <c r="AL385" s="29"/>
      <c r="AM385" s="29"/>
      <c r="AN385" s="29"/>
      <c r="AO385" s="29"/>
      <c r="AP385" s="29"/>
      <c r="AQ385" s="29"/>
      <c r="AR385" s="29"/>
      <c r="AS385" s="29"/>
      <c r="AT385" s="29"/>
      <c r="AU385" s="31"/>
      <c r="AV385" s="29"/>
      <c r="AW385" s="29"/>
      <c r="AX385" s="29"/>
      <c r="AY385" s="29"/>
      <c r="AZ385" s="29"/>
      <c r="BA385" s="29"/>
      <c r="BB385" s="29"/>
      <c r="BC385" s="29"/>
      <c r="BD385" s="29"/>
      <c r="BE385" s="29"/>
      <c r="BF385" s="29"/>
      <c r="BG385" s="29"/>
      <c r="BH385" s="29"/>
      <c r="BI385" s="29"/>
      <c r="BJ385" s="31"/>
      <c r="BK385" s="29"/>
      <c r="BL385" s="29"/>
      <c r="BM385" s="29"/>
      <c r="BN385" s="29"/>
      <c r="BO385" s="29"/>
      <c r="BP385" s="29"/>
      <c r="BQ385" s="29"/>
      <c r="BR385" s="29"/>
      <c r="BS385" s="29"/>
      <c r="BT385" s="29"/>
      <c r="BU385" s="29"/>
      <c r="BV385" s="29"/>
      <c r="BW385" s="29"/>
      <c r="BX385" s="29"/>
      <c r="BY385" s="31"/>
      <c r="BZ385" s="29"/>
      <c r="CA385" s="29"/>
      <c r="CB385" s="29"/>
      <c r="CC385" s="29"/>
      <c r="CD385" s="29"/>
      <c r="CE385" s="29"/>
      <c r="CF385" s="29"/>
      <c r="CG385" s="29"/>
      <c r="CH385" s="29"/>
      <c r="CI385" s="29"/>
      <c r="CJ385" s="29"/>
      <c r="CK385" s="29"/>
      <c r="CL385" s="29"/>
      <c r="CM385" s="29"/>
      <c r="CN385" s="31"/>
      <c r="CO385" s="29"/>
      <c r="CP385" s="29"/>
      <c r="CQ385" s="29"/>
      <c r="CR385" s="29"/>
    </row>
    <row r="386">
      <c r="A386" s="28"/>
      <c r="B386" s="29"/>
      <c r="C386" s="30"/>
      <c r="D386" s="30"/>
      <c r="E386" s="30"/>
      <c r="F386" s="30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31"/>
      <c r="R386" s="29"/>
      <c r="S386" s="29"/>
      <c r="T386" s="29"/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F386" s="31"/>
      <c r="AG386" s="29"/>
      <c r="AH386" s="29"/>
      <c r="AI386" s="29"/>
      <c r="AJ386" s="29"/>
      <c r="AK386" s="29"/>
      <c r="AL386" s="29"/>
      <c r="AM386" s="29"/>
      <c r="AN386" s="29"/>
      <c r="AO386" s="29"/>
      <c r="AP386" s="29"/>
      <c r="AQ386" s="29"/>
      <c r="AR386" s="29"/>
      <c r="AS386" s="29"/>
      <c r="AT386" s="29"/>
      <c r="AU386" s="31"/>
      <c r="AV386" s="29"/>
      <c r="AW386" s="29"/>
      <c r="AX386" s="29"/>
      <c r="AY386" s="29"/>
      <c r="AZ386" s="29"/>
      <c r="BA386" s="29"/>
      <c r="BB386" s="29"/>
      <c r="BC386" s="29"/>
      <c r="BD386" s="29"/>
      <c r="BE386" s="29"/>
      <c r="BF386" s="29"/>
      <c r="BG386" s="29"/>
      <c r="BH386" s="29"/>
      <c r="BI386" s="29"/>
      <c r="BJ386" s="31"/>
      <c r="BK386" s="29"/>
      <c r="BL386" s="29"/>
      <c r="BM386" s="29"/>
      <c r="BN386" s="29"/>
      <c r="BO386" s="29"/>
      <c r="BP386" s="29"/>
      <c r="BQ386" s="29"/>
      <c r="BR386" s="29"/>
      <c r="BS386" s="29"/>
      <c r="BT386" s="29"/>
      <c r="BU386" s="29"/>
      <c r="BV386" s="29"/>
      <c r="BW386" s="29"/>
      <c r="BX386" s="29"/>
      <c r="BY386" s="31"/>
      <c r="BZ386" s="29"/>
      <c r="CA386" s="29"/>
      <c r="CB386" s="29"/>
      <c r="CC386" s="29"/>
      <c r="CD386" s="29"/>
      <c r="CE386" s="29"/>
      <c r="CF386" s="29"/>
      <c r="CG386" s="29"/>
      <c r="CH386" s="29"/>
      <c r="CI386" s="29"/>
      <c r="CJ386" s="29"/>
      <c r="CK386" s="29"/>
      <c r="CL386" s="29"/>
      <c r="CM386" s="29"/>
      <c r="CN386" s="31"/>
      <c r="CO386" s="29"/>
      <c r="CP386" s="29"/>
      <c r="CQ386" s="29"/>
      <c r="CR386" s="29"/>
    </row>
    <row r="387">
      <c r="A387" s="28"/>
      <c r="B387" s="29"/>
      <c r="C387" s="30"/>
      <c r="D387" s="30"/>
      <c r="E387" s="30"/>
      <c r="F387" s="30"/>
      <c r="G387" s="29"/>
      <c r="H387" s="29"/>
      <c r="I387" s="29"/>
      <c r="J387" s="29"/>
      <c r="K387" s="29"/>
      <c r="L387" s="29"/>
      <c r="M387" s="29"/>
      <c r="N387" s="29"/>
      <c r="O387" s="29"/>
      <c r="P387" s="29"/>
      <c r="Q387" s="31"/>
      <c r="R387" s="29"/>
      <c r="S387" s="29"/>
      <c r="T387" s="29"/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  <c r="AF387" s="31"/>
      <c r="AG387" s="29"/>
      <c r="AH387" s="29"/>
      <c r="AI387" s="29"/>
      <c r="AJ387" s="29"/>
      <c r="AK387" s="29"/>
      <c r="AL387" s="29"/>
      <c r="AM387" s="29"/>
      <c r="AN387" s="29"/>
      <c r="AO387" s="29"/>
      <c r="AP387" s="29"/>
      <c r="AQ387" s="29"/>
      <c r="AR387" s="29"/>
      <c r="AS387" s="29"/>
      <c r="AT387" s="29"/>
      <c r="AU387" s="31"/>
      <c r="AV387" s="29"/>
      <c r="AW387" s="29"/>
      <c r="AX387" s="29"/>
      <c r="AY387" s="29"/>
      <c r="AZ387" s="29"/>
      <c r="BA387" s="29"/>
      <c r="BB387" s="29"/>
      <c r="BC387" s="29"/>
      <c r="BD387" s="29"/>
      <c r="BE387" s="29"/>
      <c r="BF387" s="29"/>
      <c r="BG387" s="29"/>
      <c r="BH387" s="29"/>
      <c r="BI387" s="29"/>
      <c r="BJ387" s="31"/>
      <c r="BK387" s="29"/>
      <c r="BL387" s="29"/>
      <c r="BM387" s="29"/>
      <c r="BN387" s="29"/>
      <c r="BO387" s="29"/>
      <c r="BP387" s="29"/>
      <c r="BQ387" s="29"/>
      <c r="BR387" s="29"/>
      <c r="BS387" s="29"/>
      <c r="BT387" s="29"/>
      <c r="BU387" s="29"/>
      <c r="BV387" s="29"/>
      <c r="BW387" s="29"/>
      <c r="BX387" s="29"/>
      <c r="BY387" s="31"/>
      <c r="BZ387" s="29"/>
      <c r="CA387" s="29"/>
      <c r="CB387" s="29"/>
      <c r="CC387" s="29"/>
      <c r="CD387" s="29"/>
      <c r="CE387" s="29"/>
      <c r="CF387" s="29"/>
      <c r="CG387" s="29"/>
      <c r="CH387" s="29"/>
      <c r="CI387" s="29"/>
      <c r="CJ387" s="29"/>
      <c r="CK387" s="29"/>
      <c r="CL387" s="29"/>
      <c r="CM387" s="29"/>
      <c r="CN387" s="31"/>
      <c r="CO387" s="29"/>
      <c r="CP387" s="29"/>
      <c r="CQ387" s="29"/>
      <c r="CR387" s="29"/>
    </row>
    <row r="388">
      <c r="A388" s="28"/>
      <c r="B388" s="29"/>
      <c r="C388" s="30"/>
      <c r="D388" s="30"/>
      <c r="E388" s="30"/>
      <c r="F388" s="30"/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31"/>
      <c r="R388" s="29"/>
      <c r="S388" s="29"/>
      <c r="T388" s="29"/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F388" s="31"/>
      <c r="AG388" s="29"/>
      <c r="AH388" s="29"/>
      <c r="AI388" s="29"/>
      <c r="AJ388" s="29"/>
      <c r="AK388" s="29"/>
      <c r="AL388" s="29"/>
      <c r="AM388" s="29"/>
      <c r="AN388" s="29"/>
      <c r="AO388" s="29"/>
      <c r="AP388" s="29"/>
      <c r="AQ388" s="29"/>
      <c r="AR388" s="29"/>
      <c r="AS388" s="29"/>
      <c r="AT388" s="29"/>
      <c r="AU388" s="31"/>
      <c r="AV388" s="29"/>
      <c r="AW388" s="29"/>
      <c r="AX388" s="29"/>
      <c r="AY388" s="29"/>
      <c r="AZ388" s="29"/>
      <c r="BA388" s="29"/>
      <c r="BB388" s="29"/>
      <c r="BC388" s="29"/>
      <c r="BD388" s="29"/>
      <c r="BE388" s="29"/>
      <c r="BF388" s="29"/>
      <c r="BG388" s="29"/>
      <c r="BH388" s="29"/>
      <c r="BI388" s="29"/>
      <c r="BJ388" s="31"/>
      <c r="BK388" s="29"/>
      <c r="BL388" s="29"/>
      <c r="BM388" s="29"/>
      <c r="BN388" s="29"/>
      <c r="BO388" s="29"/>
      <c r="BP388" s="29"/>
      <c r="BQ388" s="29"/>
      <c r="BR388" s="29"/>
      <c r="BS388" s="29"/>
      <c r="BT388" s="29"/>
      <c r="BU388" s="29"/>
      <c r="BV388" s="29"/>
      <c r="BW388" s="29"/>
      <c r="BX388" s="29"/>
      <c r="BY388" s="31"/>
      <c r="BZ388" s="29"/>
      <c r="CA388" s="29"/>
      <c r="CB388" s="29"/>
      <c r="CC388" s="29"/>
      <c r="CD388" s="29"/>
      <c r="CE388" s="29"/>
      <c r="CF388" s="29"/>
      <c r="CG388" s="29"/>
      <c r="CH388" s="29"/>
      <c r="CI388" s="29"/>
      <c r="CJ388" s="29"/>
      <c r="CK388" s="29"/>
      <c r="CL388" s="29"/>
      <c r="CM388" s="29"/>
      <c r="CN388" s="31"/>
      <c r="CO388" s="29"/>
      <c r="CP388" s="29"/>
      <c r="CQ388" s="29"/>
      <c r="CR388" s="29"/>
    </row>
    <row r="389">
      <c r="A389" s="28"/>
      <c r="B389" s="29"/>
      <c r="C389" s="30"/>
      <c r="D389" s="30"/>
      <c r="E389" s="30"/>
      <c r="F389" s="30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31"/>
      <c r="R389" s="29"/>
      <c r="S389" s="29"/>
      <c r="T389" s="29"/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  <c r="AF389" s="31"/>
      <c r="AG389" s="29"/>
      <c r="AH389" s="29"/>
      <c r="AI389" s="29"/>
      <c r="AJ389" s="29"/>
      <c r="AK389" s="29"/>
      <c r="AL389" s="29"/>
      <c r="AM389" s="29"/>
      <c r="AN389" s="29"/>
      <c r="AO389" s="29"/>
      <c r="AP389" s="29"/>
      <c r="AQ389" s="29"/>
      <c r="AR389" s="29"/>
      <c r="AS389" s="29"/>
      <c r="AT389" s="29"/>
      <c r="AU389" s="31"/>
      <c r="AV389" s="29"/>
      <c r="AW389" s="29"/>
      <c r="AX389" s="29"/>
      <c r="AY389" s="29"/>
      <c r="AZ389" s="29"/>
      <c r="BA389" s="29"/>
      <c r="BB389" s="29"/>
      <c r="BC389" s="29"/>
      <c r="BD389" s="29"/>
      <c r="BE389" s="29"/>
      <c r="BF389" s="29"/>
      <c r="BG389" s="29"/>
      <c r="BH389" s="29"/>
      <c r="BI389" s="29"/>
      <c r="BJ389" s="31"/>
      <c r="BK389" s="29"/>
      <c r="BL389" s="29"/>
      <c r="BM389" s="29"/>
      <c r="BN389" s="29"/>
      <c r="BO389" s="29"/>
      <c r="BP389" s="29"/>
      <c r="BQ389" s="29"/>
      <c r="BR389" s="29"/>
      <c r="BS389" s="29"/>
      <c r="BT389" s="29"/>
      <c r="BU389" s="29"/>
      <c r="BV389" s="29"/>
      <c r="BW389" s="29"/>
      <c r="BX389" s="29"/>
      <c r="BY389" s="31"/>
      <c r="BZ389" s="29"/>
      <c r="CA389" s="29"/>
      <c r="CB389" s="29"/>
      <c r="CC389" s="29"/>
      <c r="CD389" s="29"/>
      <c r="CE389" s="29"/>
      <c r="CF389" s="29"/>
      <c r="CG389" s="29"/>
      <c r="CH389" s="29"/>
      <c r="CI389" s="29"/>
      <c r="CJ389" s="29"/>
      <c r="CK389" s="29"/>
      <c r="CL389" s="29"/>
      <c r="CM389" s="29"/>
      <c r="CN389" s="31"/>
      <c r="CO389" s="29"/>
      <c r="CP389" s="29"/>
      <c r="CQ389" s="29"/>
      <c r="CR389" s="29"/>
    </row>
    <row r="390">
      <c r="A390" s="28"/>
      <c r="B390" s="29"/>
      <c r="C390" s="30"/>
      <c r="D390" s="30"/>
      <c r="E390" s="30"/>
      <c r="F390" s="30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31"/>
      <c r="R390" s="29"/>
      <c r="S390" s="29"/>
      <c r="T390" s="29"/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29"/>
      <c r="AF390" s="31"/>
      <c r="AG390" s="29"/>
      <c r="AH390" s="29"/>
      <c r="AI390" s="29"/>
      <c r="AJ390" s="29"/>
      <c r="AK390" s="29"/>
      <c r="AL390" s="29"/>
      <c r="AM390" s="29"/>
      <c r="AN390" s="29"/>
      <c r="AO390" s="29"/>
      <c r="AP390" s="29"/>
      <c r="AQ390" s="29"/>
      <c r="AR390" s="29"/>
      <c r="AS390" s="29"/>
      <c r="AT390" s="29"/>
      <c r="AU390" s="31"/>
      <c r="AV390" s="29"/>
      <c r="AW390" s="29"/>
      <c r="AX390" s="29"/>
      <c r="AY390" s="29"/>
      <c r="AZ390" s="29"/>
      <c r="BA390" s="29"/>
      <c r="BB390" s="29"/>
      <c r="BC390" s="29"/>
      <c r="BD390" s="29"/>
      <c r="BE390" s="29"/>
      <c r="BF390" s="29"/>
      <c r="BG390" s="29"/>
      <c r="BH390" s="29"/>
      <c r="BI390" s="29"/>
      <c r="BJ390" s="31"/>
      <c r="BK390" s="29"/>
      <c r="BL390" s="29"/>
      <c r="BM390" s="29"/>
      <c r="BN390" s="29"/>
      <c r="BO390" s="29"/>
      <c r="BP390" s="29"/>
      <c r="BQ390" s="29"/>
      <c r="BR390" s="29"/>
      <c r="BS390" s="29"/>
      <c r="BT390" s="29"/>
      <c r="BU390" s="29"/>
      <c r="BV390" s="29"/>
      <c r="BW390" s="29"/>
      <c r="BX390" s="29"/>
      <c r="BY390" s="31"/>
      <c r="BZ390" s="29"/>
      <c r="CA390" s="29"/>
      <c r="CB390" s="29"/>
      <c r="CC390" s="29"/>
      <c r="CD390" s="29"/>
      <c r="CE390" s="29"/>
      <c r="CF390" s="29"/>
      <c r="CG390" s="29"/>
      <c r="CH390" s="29"/>
      <c r="CI390" s="29"/>
      <c r="CJ390" s="29"/>
      <c r="CK390" s="29"/>
      <c r="CL390" s="29"/>
      <c r="CM390" s="29"/>
      <c r="CN390" s="31"/>
      <c r="CO390" s="29"/>
      <c r="CP390" s="29"/>
      <c r="CQ390" s="29"/>
      <c r="CR390" s="29"/>
    </row>
    <row r="391">
      <c r="A391" s="28"/>
      <c r="B391" s="29"/>
      <c r="C391" s="30"/>
      <c r="D391" s="30"/>
      <c r="E391" s="30"/>
      <c r="F391" s="30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31"/>
      <c r="R391" s="29"/>
      <c r="S391" s="29"/>
      <c r="T391" s="29"/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29"/>
      <c r="AF391" s="31"/>
      <c r="AG391" s="29"/>
      <c r="AH391" s="29"/>
      <c r="AI391" s="29"/>
      <c r="AJ391" s="29"/>
      <c r="AK391" s="29"/>
      <c r="AL391" s="29"/>
      <c r="AM391" s="29"/>
      <c r="AN391" s="29"/>
      <c r="AO391" s="29"/>
      <c r="AP391" s="29"/>
      <c r="AQ391" s="29"/>
      <c r="AR391" s="29"/>
      <c r="AS391" s="29"/>
      <c r="AT391" s="29"/>
      <c r="AU391" s="31"/>
      <c r="AV391" s="29"/>
      <c r="AW391" s="29"/>
      <c r="AX391" s="29"/>
      <c r="AY391" s="29"/>
      <c r="AZ391" s="29"/>
      <c r="BA391" s="29"/>
      <c r="BB391" s="29"/>
      <c r="BC391" s="29"/>
      <c r="BD391" s="29"/>
      <c r="BE391" s="29"/>
      <c r="BF391" s="29"/>
      <c r="BG391" s="29"/>
      <c r="BH391" s="29"/>
      <c r="BI391" s="29"/>
      <c r="BJ391" s="31"/>
      <c r="BK391" s="29"/>
      <c r="BL391" s="29"/>
      <c r="BM391" s="29"/>
      <c r="BN391" s="29"/>
      <c r="BO391" s="29"/>
      <c r="BP391" s="29"/>
      <c r="BQ391" s="29"/>
      <c r="BR391" s="29"/>
      <c r="BS391" s="29"/>
      <c r="BT391" s="29"/>
      <c r="BU391" s="29"/>
      <c r="BV391" s="29"/>
      <c r="BW391" s="29"/>
      <c r="BX391" s="29"/>
      <c r="BY391" s="31"/>
      <c r="BZ391" s="29"/>
      <c r="CA391" s="29"/>
      <c r="CB391" s="29"/>
      <c r="CC391" s="29"/>
      <c r="CD391" s="29"/>
      <c r="CE391" s="29"/>
      <c r="CF391" s="29"/>
      <c r="CG391" s="29"/>
      <c r="CH391" s="29"/>
      <c r="CI391" s="29"/>
      <c r="CJ391" s="29"/>
      <c r="CK391" s="29"/>
      <c r="CL391" s="29"/>
      <c r="CM391" s="29"/>
      <c r="CN391" s="31"/>
      <c r="CO391" s="29"/>
      <c r="CP391" s="29"/>
      <c r="CQ391" s="29"/>
      <c r="CR391" s="29"/>
    </row>
    <row r="392">
      <c r="A392" s="28"/>
      <c r="B392" s="29"/>
      <c r="C392" s="30"/>
      <c r="D392" s="30"/>
      <c r="E392" s="30"/>
      <c r="F392" s="30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31"/>
      <c r="R392" s="29"/>
      <c r="S392" s="29"/>
      <c r="T392" s="29"/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29"/>
      <c r="AF392" s="31"/>
      <c r="AG392" s="29"/>
      <c r="AH392" s="29"/>
      <c r="AI392" s="29"/>
      <c r="AJ392" s="29"/>
      <c r="AK392" s="29"/>
      <c r="AL392" s="29"/>
      <c r="AM392" s="29"/>
      <c r="AN392" s="29"/>
      <c r="AO392" s="29"/>
      <c r="AP392" s="29"/>
      <c r="AQ392" s="29"/>
      <c r="AR392" s="29"/>
      <c r="AS392" s="29"/>
      <c r="AT392" s="29"/>
      <c r="AU392" s="31"/>
      <c r="AV392" s="29"/>
      <c r="AW392" s="29"/>
      <c r="AX392" s="29"/>
      <c r="AY392" s="29"/>
      <c r="AZ392" s="29"/>
      <c r="BA392" s="29"/>
      <c r="BB392" s="29"/>
      <c r="BC392" s="29"/>
      <c r="BD392" s="29"/>
      <c r="BE392" s="29"/>
      <c r="BF392" s="29"/>
      <c r="BG392" s="29"/>
      <c r="BH392" s="29"/>
      <c r="BI392" s="29"/>
      <c r="BJ392" s="31"/>
      <c r="BK392" s="29"/>
      <c r="BL392" s="29"/>
      <c r="BM392" s="29"/>
      <c r="BN392" s="29"/>
      <c r="BO392" s="29"/>
      <c r="BP392" s="29"/>
      <c r="BQ392" s="29"/>
      <c r="BR392" s="29"/>
      <c r="BS392" s="29"/>
      <c r="BT392" s="29"/>
      <c r="BU392" s="29"/>
      <c r="BV392" s="29"/>
      <c r="BW392" s="29"/>
      <c r="BX392" s="29"/>
      <c r="BY392" s="31"/>
      <c r="BZ392" s="29"/>
      <c r="CA392" s="29"/>
      <c r="CB392" s="29"/>
      <c r="CC392" s="29"/>
      <c r="CD392" s="29"/>
      <c r="CE392" s="29"/>
      <c r="CF392" s="29"/>
      <c r="CG392" s="29"/>
      <c r="CH392" s="29"/>
      <c r="CI392" s="29"/>
      <c r="CJ392" s="29"/>
      <c r="CK392" s="29"/>
      <c r="CL392" s="29"/>
      <c r="CM392" s="29"/>
      <c r="CN392" s="31"/>
      <c r="CO392" s="29"/>
      <c r="CP392" s="29"/>
      <c r="CQ392" s="29"/>
      <c r="CR392" s="29"/>
    </row>
    <row r="393">
      <c r="A393" s="28"/>
      <c r="B393" s="29"/>
      <c r="C393" s="30"/>
      <c r="D393" s="30"/>
      <c r="E393" s="30"/>
      <c r="F393" s="30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31"/>
      <c r="R393" s="29"/>
      <c r="S393" s="29"/>
      <c r="T393" s="29"/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  <c r="AF393" s="31"/>
      <c r="AG393" s="29"/>
      <c r="AH393" s="29"/>
      <c r="AI393" s="29"/>
      <c r="AJ393" s="29"/>
      <c r="AK393" s="29"/>
      <c r="AL393" s="29"/>
      <c r="AM393" s="29"/>
      <c r="AN393" s="29"/>
      <c r="AO393" s="29"/>
      <c r="AP393" s="29"/>
      <c r="AQ393" s="29"/>
      <c r="AR393" s="29"/>
      <c r="AS393" s="29"/>
      <c r="AT393" s="29"/>
      <c r="AU393" s="31"/>
      <c r="AV393" s="29"/>
      <c r="AW393" s="29"/>
      <c r="AX393" s="29"/>
      <c r="AY393" s="29"/>
      <c r="AZ393" s="29"/>
      <c r="BA393" s="29"/>
      <c r="BB393" s="29"/>
      <c r="BC393" s="29"/>
      <c r="BD393" s="29"/>
      <c r="BE393" s="29"/>
      <c r="BF393" s="29"/>
      <c r="BG393" s="29"/>
      <c r="BH393" s="29"/>
      <c r="BI393" s="29"/>
      <c r="BJ393" s="31"/>
      <c r="BK393" s="29"/>
      <c r="BL393" s="29"/>
      <c r="BM393" s="29"/>
      <c r="BN393" s="29"/>
      <c r="BO393" s="29"/>
      <c r="BP393" s="29"/>
      <c r="BQ393" s="29"/>
      <c r="BR393" s="29"/>
      <c r="BS393" s="29"/>
      <c r="BT393" s="29"/>
      <c r="BU393" s="29"/>
      <c r="BV393" s="29"/>
      <c r="BW393" s="29"/>
      <c r="BX393" s="29"/>
      <c r="BY393" s="31"/>
      <c r="BZ393" s="29"/>
      <c r="CA393" s="29"/>
      <c r="CB393" s="29"/>
      <c r="CC393" s="29"/>
      <c r="CD393" s="29"/>
      <c r="CE393" s="29"/>
      <c r="CF393" s="29"/>
      <c r="CG393" s="29"/>
      <c r="CH393" s="29"/>
      <c r="CI393" s="29"/>
      <c r="CJ393" s="29"/>
      <c r="CK393" s="29"/>
      <c r="CL393" s="29"/>
      <c r="CM393" s="29"/>
      <c r="CN393" s="31"/>
      <c r="CO393" s="29"/>
      <c r="CP393" s="29"/>
      <c r="CQ393" s="29"/>
      <c r="CR393" s="29"/>
    </row>
    <row r="394">
      <c r="A394" s="28"/>
      <c r="B394" s="29"/>
      <c r="C394" s="30"/>
      <c r="D394" s="30"/>
      <c r="E394" s="30"/>
      <c r="F394" s="30"/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31"/>
      <c r="R394" s="29"/>
      <c r="S394" s="29"/>
      <c r="T394" s="29"/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F394" s="31"/>
      <c r="AG394" s="29"/>
      <c r="AH394" s="29"/>
      <c r="AI394" s="29"/>
      <c r="AJ394" s="29"/>
      <c r="AK394" s="29"/>
      <c r="AL394" s="29"/>
      <c r="AM394" s="29"/>
      <c r="AN394" s="29"/>
      <c r="AO394" s="29"/>
      <c r="AP394" s="29"/>
      <c r="AQ394" s="29"/>
      <c r="AR394" s="29"/>
      <c r="AS394" s="29"/>
      <c r="AT394" s="29"/>
      <c r="AU394" s="31"/>
      <c r="AV394" s="29"/>
      <c r="AW394" s="29"/>
      <c r="AX394" s="29"/>
      <c r="AY394" s="29"/>
      <c r="AZ394" s="29"/>
      <c r="BA394" s="29"/>
      <c r="BB394" s="29"/>
      <c r="BC394" s="29"/>
      <c r="BD394" s="29"/>
      <c r="BE394" s="29"/>
      <c r="BF394" s="29"/>
      <c r="BG394" s="29"/>
      <c r="BH394" s="29"/>
      <c r="BI394" s="29"/>
      <c r="BJ394" s="31"/>
      <c r="BK394" s="29"/>
      <c r="BL394" s="29"/>
      <c r="BM394" s="29"/>
      <c r="BN394" s="29"/>
      <c r="BO394" s="29"/>
      <c r="BP394" s="29"/>
      <c r="BQ394" s="29"/>
      <c r="BR394" s="29"/>
      <c r="BS394" s="29"/>
      <c r="BT394" s="29"/>
      <c r="BU394" s="29"/>
      <c r="BV394" s="29"/>
      <c r="BW394" s="29"/>
      <c r="BX394" s="29"/>
      <c r="BY394" s="31"/>
      <c r="BZ394" s="29"/>
      <c r="CA394" s="29"/>
      <c r="CB394" s="29"/>
      <c r="CC394" s="29"/>
      <c r="CD394" s="29"/>
      <c r="CE394" s="29"/>
      <c r="CF394" s="29"/>
      <c r="CG394" s="29"/>
      <c r="CH394" s="29"/>
      <c r="CI394" s="29"/>
      <c r="CJ394" s="29"/>
      <c r="CK394" s="29"/>
      <c r="CL394" s="29"/>
      <c r="CM394" s="29"/>
      <c r="CN394" s="31"/>
      <c r="CO394" s="29"/>
      <c r="CP394" s="29"/>
      <c r="CQ394" s="29"/>
      <c r="CR394" s="29"/>
    </row>
    <row r="395">
      <c r="A395" s="28"/>
      <c r="B395" s="29"/>
      <c r="C395" s="30"/>
      <c r="D395" s="30"/>
      <c r="E395" s="30"/>
      <c r="F395" s="30"/>
      <c r="G395" s="29"/>
      <c r="H395" s="29"/>
      <c r="I395" s="29"/>
      <c r="J395" s="29"/>
      <c r="K395" s="29"/>
      <c r="L395" s="29"/>
      <c r="M395" s="29"/>
      <c r="N395" s="29"/>
      <c r="O395" s="29"/>
      <c r="P395" s="29"/>
      <c r="Q395" s="31"/>
      <c r="R395" s="29"/>
      <c r="S395" s="29"/>
      <c r="T395" s="29"/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F395" s="31"/>
      <c r="AG395" s="29"/>
      <c r="AH395" s="29"/>
      <c r="AI395" s="29"/>
      <c r="AJ395" s="29"/>
      <c r="AK395" s="29"/>
      <c r="AL395" s="29"/>
      <c r="AM395" s="29"/>
      <c r="AN395" s="29"/>
      <c r="AO395" s="29"/>
      <c r="AP395" s="29"/>
      <c r="AQ395" s="29"/>
      <c r="AR395" s="29"/>
      <c r="AS395" s="29"/>
      <c r="AT395" s="29"/>
      <c r="AU395" s="31"/>
      <c r="AV395" s="29"/>
      <c r="AW395" s="29"/>
      <c r="AX395" s="29"/>
      <c r="AY395" s="29"/>
      <c r="AZ395" s="29"/>
      <c r="BA395" s="29"/>
      <c r="BB395" s="29"/>
      <c r="BC395" s="29"/>
      <c r="BD395" s="29"/>
      <c r="BE395" s="29"/>
      <c r="BF395" s="29"/>
      <c r="BG395" s="29"/>
      <c r="BH395" s="29"/>
      <c r="BI395" s="29"/>
      <c r="BJ395" s="31"/>
      <c r="BK395" s="29"/>
      <c r="BL395" s="29"/>
      <c r="BM395" s="29"/>
      <c r="BN395" s="29"/>
      <c r="BO395" s="29"/>
      <c r="BP395" s="29"/>
      <c r="BQ395" s="29"/>
      <c r="BR395" s="29"/>
      <c r="BS395" s="29"/>
      <c r="BT395" s="29"/>
      <c r="BU395" s="29"/>
      <c r="BV395" s="29"/>
      <c r="BW395" s="29"/>
      <c r="BX395" s="29"/>
      <c r="BY395" s="31"/>
      <c r="BZ395" s="29"/>
      <c r="CA395" s="29"/>
      <c r="CB395" s="29"/>
      <c r="CC395" s="29"/>
      <c r="CD395" s="29"/>
      <c r="CE395" s="29"/>
      <c r="CF395" s="29"/>
      <c r="CG395" s="29"/>
      <c r="CH395" s="29"/>
      <c r="CI395" s="29"/>
      <c r="CJ395" s="29"/>
      <c r="CK395" s="29"/>
      <c r="CL395" s="29"/>
      <c r="CM395" s="29"/>
      <c r="CN395" s="31"/>
      <c r="CO395" s="29"/>
      <c r="CP395" s="29"/>
      <c r="CQ395" s="29"/>
      <c r="CR395" s="29"/>
    </row>
    <row r="396">
      <c r="A396" s="28"/>
      <c r="B396" s="29"/>
      <c r="C396" s="30"/>
      <c r="D396" s="30"/>
      <c r="E396" s="30"/>
      <c r="F396" s="30"/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31"/>
      <c r="R396" s="29"/>
      <c r="S396" s="29"/>
      <c r="T396" s="29"/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29"/>
      <c r="AF396" s="31"/>
      <c r="AG396" s="29"/>
      <c r="AH396" s="29"/>
      <c r="AI396" s="29"/>
      <c r="AJ396" s="29"/>
      <c r="AK396" s="29"/>
      <c r="AL396" s="29"/>
      <c r="AM396" s="29"/>
      <c r="AN396" s="29"/>
      <c r="AO396" s="29"/>
      <c r="AP396" s="29"/>
      <c r="AQ396" s="29"/>
      <c r="AR396" s="29"/>
      <c r="AS396" s="29"/>
      <c r="AT396" s="29"/>
      <c r="AU396" s="31"/>
      <c r="AV396" s="29"/>
      <c r="AW396" s="29"/>
      <c r="AX396" s="29"/>
      <c r="AY396" s="29"/>
      <c r="AZ396" s="29"/>
      <c r="BA396" s="29"/>
      <c r="BB396" s="29"/>
      <c r="BC396" s="29"/>
      <c r="BD396" s="29"/>
      <c r="BE396" s="29"/>
      <c r="BF396" s="29"/>
      <c r="BG396" s="29"/>
      <c r="BH396" s="29"/>
      <c r="BI396" s="29"/>
      <c r="BJ396" s="31"/>
      <c r="BK396" s="29"/>
      <c r="BL396" s="29"/>
      <c r="BM396" s="29"/>
      <c r="BN396" s="29"/>
      <c r="BO396" s="29"/>
      <c r="BP396" s="29"/>
      <c r="BQ396" s="29"/>
      <c r="BR396" s="29"/>
      <c r="BS396" s="29"/>
      <c r="BT396" s="29"/>
      <c r="BU396" s="29"/>
      <c r="BV396" s="29"/>
      <c r="BW396" s="29"/>
      <c r="BX396" s="29"/>
      <c r="BY396" s="31"/>
      <c r="BZ396" s="29"/>
      <c r="CA396" s="29"/>
      <c r="CB396" s="29"/>
      <c r="CC396" s="29"/>
      <c r="CD396" s="29"/>
      <c r="CE396" s="29"/>
      <c r="CF396" s="29"/>
      <c r="CG396" s="29"/>
      <c r="CH396" s="29"/>
      <c r="CI396" s="29"/>
      <c r="CJ396" s="29"/>
      <c r="CK396" s="29"/>
      <c r="CL396" s="29"/>
      <c r="CM396" s="29"/>
      <c r="CN396" s="31"/>
      <c r="CO396" s="29"/>
      <c r="CP396" s="29"/>
      <c r="CQ396" s="29"/>
      <c r="CR396" s="29"/>
    </row>
    <row r="397">
      <c r="A397" s="28"/>
      <c r="B397" s="29"/>
      <c r="C397" s="30"/>
      <c r="D397" s="30"/>
      <c r="E397" s="30"/>
      <c r="F397" s="30"/>
      <c r="G397" s="29"/>
      <c r="H397" s="29"/>
      <c r="I397" s="29"/>
      <c r="J397" s="29"/>
      <c r="K397" s="29"/>
      <c r="L397" s="29"/>
      <c r="M397" s="29"/>
      <c r="N397" s="29"/>
      <c r="O397" s="29"/>
      <c r="P397" s="29"/>
      <c r="Q397" s="31"/>
      <c r="R397" s="29"/>
      <c r="S397" s="29"/>
      <c r="T397" s="29"/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29"/>
      <c r="AF397" s="31"/>
      <c r="AG397" s="29"/>
      <c r="AH397" s="29"/>
      <c r="AI397" s="29"/>
      <c r="AJ397" s="29"/>
      <c r="AK397" s="29"/>
      <c r="AL397" s="29"/>
      <c r="AM397" s="29"/>
      <c r="AN397" s="29"/>
      <c r="AO397" s="29"/>
      <c r="AP397" s="29"/>
      <c r="AQ397" s="29"/>
      <c r="AR397" s="29"/>
      <c r="AS397" s="29"/>
      <c r="AT397" s="29"/>
      <c r="AU397" s="31"/>
      <c r="AV397" s="29"/>
      <c r="AW397" s="29"/>
      <c r="AX397" s="29"/>
      <c r="AY397" s="29"/>
      <c r="AZ397" s="29"/>
      <c r="BA397" s="29"/>
      <c r="BB397" s="29"/>
      <c r="BC397" s="29"/>
      <c r="BD397" s="29"/>
      <c r="BE397" s="29"/>
      <c r="BF397" s="29"/>
      <c r="BG397" s="29"/>
      <c r="BH397" s="29"/>
      <c r="BI397" s="29"/>
      <c r="BJ397" s="31"/>
      <c r="BK397" s="29"/>
      <c r="BL397" s="29"/>
      <c r="BM397" s="29"/>
      <c r="BN397" s="29"/>
      <c r="BO397" s="29"/>
      <c r="BP397" s="29"/>
      <c r="BQ397" s="29"/>
      <c r="BR397" s="29"/>
      <c r="BS397" s="29"/>
      <c r="BT397" s="29"/>
      <c r="BU397" s="29"/>
      <c r="BV397" s="29"/>
      <c r="BW397" s="29"/>
      <c r="BX397" s="29"/>
      <c r="BY397" s="31"/>
      <c r="BZ397" s="29"/>
      <c r="CA397" s="29"/>
      <c r="CB397" s="29"/>
      <c r="CC397" s="29"/>
      <c r="CD397" s="29"/>
      <c r="CE397" s="29"/>
      <c r="CF397" s="29"/>
      <c r="CG397" s="29"/>
      <c r="CH397" s="29"/>
      <c r="CI397" s="29"/>
      <c r="CJ397" s="29"/>
      <c r="CK397" s="29"/>
      <c r="CL397" s="29"/>
      <c r="CM397" s="29"/>
      <c r="CN397" s="31"/>
      <c r="CO397" s="29"/>
      <c r="CP397" s="29"/>
      <c r="CQ397" s="29"/>
      <c r="CR397" s="29"/>
    </row>
    <row r="398">
      <c r="A398" s="28"/>
      <c r="B398" s="29"/>
      <c r="C398" s="30"/>
      <c r="D398" s="30"/>
      <c r="E398" s="30"/>
      <c r="F398" s="30"/>
      <c r="G398" s="29"/>
      <c r="H398" s="29"/>
      <c r="I398" s="29"/>
      <c r="J398" s="29"/>
      <c r="K398" s="29"/>
      <c r="L398" s="29"/>
      <c r="M398" s="29"/>
      <c r="N398" s="29"/>
      <c r="O398" s="29"/>
      <c r="P398" s="29"/>
      <c r="Q398" s="31"/>
      <c r="R398" s="29"/>
      <c r="S398" s="29"/>
      <c r="T398" s="29"/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F398" s="31"/>
      <c r="AG398" s="29"/>
      <c r="AH398" s="29"/>
      <c r="AI398" s="29"/>
      <c r="AJ398" s="29"/>
      <c r="AK398" s="29"/>
      <c r="AL398" s="29"/>
      <c r="AM398" s="29"/>
      <c r="AN398" s="29"/>
      <c r="AO398" s="29"/>
      <c r="AP398" s="29"/>
      <c r="AQ398" s="29"/>
      <c r="AR398" s="29"/>
      <c r="AS398" s="29"/>
      <c r="AT398" s="29"/>
      <c r="AU398" s="31"/>
      <c r="AV398" s="29"/>
      <c r="AW398" s="29"/>
      <c r="AX398" s="29"/>
      <c r="AY398" s="29"/>
      <c r="AZ398" s="29"/>
      <c r="BA398" s="29"/>
      <c r="BB398" s="29"/>
      <c r="BC398" s="29"/>
      <c r="BD398" s="29"/>
      <c r="BE398" s="29"/>
      <c r="BF398" s="29"/>
      <c r="BG398" s="29"/>
      <c r="BH398" s="29"/>
      <c r="BI398" s="29"/>
      <c r="BJ398" s="31"/>
      <c r="BK398" s="29"/>
      <c r="BL398" s="29"/>
      <c r="BM398" s="29"/>
      <c r="BN398" s="29"/>
      <c r="BO398" s="29"/>
      <c r="BP398" s="29"/>
      <c r="BQ398" s="29"/>
      <c r="BR398" s="29"/>
      <c r="BS398" s="29"/>
      <c r="BT398" s="29"/>
      <c r="BU398" s="29"/>
      <c r="BV398" s="29"/>
      <c r="BW398" s="29"/>
      <c r="BX398" s="29"/>
      <c r="BY398" s="31"/>
      <c r="BZ398" s="29"/>
      <c r="CA398" s="29"/>
      <c r="CB398" s="29"/>
      <c r="CC398" s="29"/>
      <c r="CD398" s="29"/>
      <c r="CE398" s="29"/>
      <c r="CF398" s="29"/>
      <c r="CG398" s="29"/>
      <c r="CH398" s="29"/>
      <c r="CI398" s="29"/>
      <c r="CJ398" s="29"/>
      <c r="CK398" s="29"/>
      <c r="CL398" s="29"/>
      <c r="CM398" s="29"/>
      <c r="CN398" s="31"/>
      <c r="CO398" s="29"/>
      <c r="CP398" s="29"/>
      <c r="CQ398" s="29"/>
      <c r="CR398" s="29"/>
    </row>
    <row r="399">
      <c r="A399" s="28"/>
      <c r="B399" s="29"/>
      <c r="C399" s="30"/>
      <c r="D399" s="30"/>
      <c r="E399" s="30"/>
      <c r="F399" s="30"/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31"/>
      <c r="R399" s="29"/>
      <c r="S399" s="29"/>
      <c r="T399" s="29"/>
      <c r="U399" s="29"/>
      <c r="V399" s="29"/>
      <c r="W399" s="29"/>
      <c r="X399" s="29"/>
      <c r="Y399" s="29"/>
      <c r="Z399" s="29"/>
      <c r="AA399" s="29"/>
      <c r="AB399" s="29"/>
      <c r="AC399" s="29"/>
      <c r="AD399" s="29"/>
      <c r="AE399" s="29"/>
      <c r="AF399" s="31"/>
      <c r="AG399" s="29"/>
      <c r="AH399" s="29"/>
      <c r="AI399" s="29"/>
      <c r="AJ399" s="29"/>
      <c r="AK399" s="29"/>
      <c r="AL399" s="29"/>
      <c r="AM399" s="29"/>
      <c r="AN399" s="29"/>
      <c r="AO399" s="29"/>
      <c r="AP399" s="29"/>
      <c r="AQ399" s="29"/>
      <c r="AR399" s="29"/>
      <c r="AS399" s="29"/>
      <c r="AT399" s="29"/>
      <c r="AU399" s="31"/>
      <c r="AV399" s="29"/>
      <c r="AW399" s="29"/>
      <c r="AX399" s="29"/>
      <c r="AY399" s="29"/>
      <c r="AZ399" s="29"/>
      <c r="BA399" s="29"/>
      <c r="BB399" s="29"/>
      <c r="BC399" s="29"/>
      <c r="BD399" s="29"/>
      <c r="BE399" s="29"/>
      <c r="BF399" s="29"/>
      <c r="BG399" s="29"/>
      <c r="BH399" s="29"/>
      <c r="BI399" s="29"/>
      <c r="BJ399" s="31"/>
      <c r="BK399" s="29"/>
      <c r="BL399" s="29"/>
      <c r="BM399" s="29"/>
      <c r="BN399" s="29"/>
      <c r="BO399" s="29"/>
      <c r="BP399" s="29"/>
      <c r="BQ399" s="29"/>
      <c r="BR399" s="29"/>
      <c r="BS399" s="29"/>
      <c r="BT399" s="29"/>
      <c r="BU399" s="29"/>
      <c r="BV399" s="29"/>
      <c r="BW399" s="29"/>
      <c r="BX399" s="29"/>
      <c r="BY399" s="31"/>
      <c r="BZ399" s="29"/>
      <c r="CA399" s="29"/>
      <c r="CB399" s="29"/>
      <c r="CC399" s="29"/>
      <c r="CD399" s="29"/>
      <c r="CE399" s="29"/>
      <c r="CF399" s="29"/>
      <c r="CG399" s="29"/>
      <c r="CH399" s="29"/>
      <c r="CI399" s="29"/>
      <c r="CJ399" s="29"/>
      <c r="CK399" s="29"/>
      <c r="CL399" s="29"/>
      <c r="CM399" s="29"/>
      <c r="CN399" s="31"/>
      <c r="CO399" s="29"/>
      <c r="CP399" s="29"/>
      <c r="CQ399" s="29"/>
      <c r="CR399" s="29"/>
    </row>
    <row r="400">
      <c r="A400" s="28"/>
      <c r="B400" s="29"/>
      <c r="C400" s="30"/>
      <c r="D400" s="30"/>
      <c r="E400" s="30"/>
      <c r="F400" s="30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31"/>
      <c r="R400" s="29"/>
      <c r="S400" s="29"/>
      <c r="T400" s="29"/>
      <c r="U400" s="29"/>
      <c r="V400" s="29"/>
      <c r="W400" s="29"/>
      <c r="X400" s="29"/>
      <c r="Y400" s="29"/>
      <c r="Z400" s="29"/>
      <c r="AA400" s="29"/>
      <c r="AB400" s="29"/>
      <c r="AC400" s="29"/>
      <c r="AD400" s="29"/>
      <c r="AE400" s="29"/>
      <c r="AF400" s="31"/>
      <c r="AG400" s="29"/>
      <c r="AH400" s="29"/>
      <c r="AI400" s="29"/>
      <c r="AJ400" s="29"/>
      <c r="AK400" s="29"/>
      <c r="AL400" s="29"/>
      <c r="AM400" s="29"/>
      <c r="AN400" s="29"/>
      <c r="AO400" s="29"/>
      <c r="AP400" s="29"/>
      <c r="AQ400" s="29"/>
      <c r="AR400" s="29"/>
      <c r="AS400" s="29"/>
      <c r="AT400" s="29"/>
      <c r="AU400" s="31"/>
      <c r="AV400" s="29"/>
      <c r="AW400" s="29"/>
      <c r="AX400" s="29"/>
      <c r="AY400" s="29"/>
      <c r="AZ400" s="29"/>
      <c r="BA400" s="29"/>
      <c r="BB400" s="29"/>
      <c r="BC400" s="29"/>
      <c r="BD400" s="29"/>
      <c r="BE400" s="29"/>
      <c r="BF400" s="29"/>
      <c r="BG400" s="29"/>
      <c r="BH400" s="29"/>
      <c r="BI400" s="29"/>
      <c r="BJ400" s="31"/>
      <c r="BK400" s="29"/>
      <c r="BL400" s="29"/>
      <c r="BM400" s="29"/>
      <c r="BN400" s="29"/>
      <c r="BO400" s="29"/>
      <c r="BP400" s="29"/>
      <c r="BQ400" s="29"/>
      <c r="BR400" s="29"/>
      <c r="BS400" s="29"/>
      <c r="BT400" s="29"/>
      <c r="BU400" s="29"/>
      <c r="BV400" s="29"/>
      <c r="BW400" s="29"/>
      <c r="BX400" s="29"/>
      <c r="BY400" s="31"/>
      <c r="BZ400" s="29"/>
      <c r="CA400" s="29"/>
      <c r="CB400" s="29"/>
      <c r="CC400" s="29"/>
      <c r="CD400" s="29"/>
      <c r="CE400" s="29"/>
      <c r="CF400" s="29"/>
      <c r="CG400" s="29"/>
      <c r="CH400" s="29"/>
      <c r="CI400" s="29"/>
      <c r="CJ400" s="29"/>
      <c r="CK400" s="29"/>
      <c r="CL400" s="29"/>
      <c r="CM400" s="29"/>
      <c r="CN400" s="31"/>
      <c r="CO400" s="29"/>
      <c r="CP400" s="29"/>
      <c r="CQ400" s="29"/>
      <c r="CR400" s="29"/>
    </row>
    <row r="401">
      <c r="A401" s="28"/>
      <c r="B401" s="29"/>
      <c r="C401" s="30"/>
      <c r="D401" s="30"/>
      <c r="E401" s="30"/>
      <c r="F401" s="30"/>
      <c r="G401" s="29"/>
      <c r="H401" s="29"/>
      <c r="I401" s="29"/>
      <c r="J401" s="29"/>
      <c r="K401" s="29"/>
      <c r="L401" s="29"/>
      <c r="M401" s="29"/>
      <c r="N401" s="29"/>
      <c r="O401" s="29"/>
      <c r="P401" s="29"/>
      <c r="Q401" s="31"/>
      <c r="R401" s="29"/>
      <c r="S401" s="29"/>
      <c r="T401" s="29"/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F401" s="31"/>
      <c r="AG401" s="29"/>
      <c r="AH401" s="29"/>
      <c r="AI401" s="29"/>
      <c r="AJ401" s="29"/>
      <c r="AK401" s="29"/>
      <c r="AL401" s="29"/>
      <c r="AM401" s="29"/>
      <c r="AN401" s="29"/>
      <c r="AO401" s="29"/>
      <c r="AP401" s="29"/>
      <c r="AQ401" s="29"/>
      <c r="AR401" s="29"/>
      <c r="AS401" s="29"/>
      <c r="AT401" s="29"/>
      <c r="AU401" s="31"/>
      <c r="AV401" s="29"/>
      <c r="AW401" s="29"/>
      <c r="AX401" s="29"/>
      <c r="AY401" s="29"/>
      <c r="AZ401" s="29"/>
      <c r="BA401" s="29"/>
      <c r="BB401" s="29"/>
      <c r="BC401" s="29"/>
      <c r="BD401" s="29"/>
      <c r="BE401" s="29"/>
      <c r="BF401" s="29"/>
      <c r="BG401" s="29"/>
      <c r="BH401" s="29"/>
      <c r="BI401" s="29"/>
      <c r="BJ401" s="31"/>
      <c r="BK401" s="29"/>
      <c r="BL401" s="29"/>
      <c r="BM401" s="29"/>
      <c r="BN401" s="29"/>
      <c r="BO401" s="29"/>
      <c r="BP401" s="29"/>
      <c r="BQ401" s="29"/>
      <c r="BR401" s="29"/>
      <c r="BS401" s="29"/>
      <c r="BT401" s="29"/>
      <c r="BU401" s="29"/>
      <c r="BV401" s="29"/>
      <c r="BW401" s="29"/>
      <c r="BX401" s="29"/>
      <c r="BY401" s="31"/>
      <c r="BZ401" s="29"/>
      <c r="CA401" s="29"/>
      <c r="CB401" s="29"/>
      <c r="CC401" s="29"/>
      <c r="CD401" s="29"/>
      <c r="CE401" s="29"/>
      <c r="CF401" s="29"/>
      <c r="CG401" s="29"/>
      <c r="CH401" s="29"/>
      <c r="CI401" s="29"/>
      <c r="CJ401" s="29"/>
      <c r="CK401" s="29"/>
      <c r="CL401" s="29"/>
      <c r="CM401" s="29"/>
      <c r="CN401" s="31"/>
      <c r="CO401" s="29"/>
      <c r="CP401" s="29"/>
      <c r="CQ401" s="29"/>
      <c r="CR401" s="29"/>
    </row>
    <row r="402">
      <c r="A402" s="28"/>
      <c r="B402" s="29"/>
      <c r="C402" s="30"/>
      <c r="D402" s="30"/>
      <c r="E402" s="30"/>
      <c r="F402" s="30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31"/>
      <c r="R402" s="29"/>
      <c r="S402" s="29"/>
      <c r="T402" s="29"/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F402" s="31"/>
      <c r="AG402" s="29"/>
      <c r="AH402" s="29"/>
      <c r="AI402" s="29"/>
      <c r="AJ402" s="29"/>
      <c r="AK402" s="29"/>
      <c r="AL402" s="29"/>
      <c r="AM402" s="29"/>
      <c r="AN402" s="29"/>
      <c r="AO402" s="29"/>
      <c r="AP402" s="29"/>
      <c r="AQ402" s="29"/>
      <c r="AR402" s="29"/>
      <c r="AS402" s="29"/>
      <c r="AT402" s="29"/>
      <c r="AU402" s="31"/>
      <c r="AV402" s="29"/>
      <c r="AW402" s="29"/>
      <c r="AX402" s="29"/>
      <c r="AY402" s="29"/>
      <c r="AZ402" s="29"/>
      <c r="BA402" s="29"/>
      <c r="BB402" s="29"/>
      <c r="BC402" s="29"/>
      <c r="BD402" s="29"/>
      <c r="BE402" s="29"/>
      <c r="BF402" s="29"/>
      <c r="BG402" s="29"/>
      <c r="BH402" s="29"/>
      <c r="BI402" s="29"/>
      <c r="BJ402" s="31"/>
      <c r="BK402" s="29"/>
      <c r="BL402" s="29"/>
      <c r="BM402" s="29"/>
      <c r="BN402" s="29"/>
      <c r="BO402" s="29"/>
      <c r="BP402" s="29"/>
      <c r="BQ402" s="29"/>
      <c r="BR402" s="29"/>
      <c r="BS402" s="29"/>
      <c r="BT402" s="29"/>
      <c r="BU402" s="29"/>
      <c r="BV402" s="29"/>
      <c r="BW402" s="29"/>
      <c r="BX402" s="29"/>
      <c r="BY402" s="31"/>
      <c r="BZ402" s="29"/>
      <c r="CA402" s="29"/>
      <c r="CB402" s="29"/>
      <c r="CC402" s="29"/>
      <c r="CD402" s="29"/>
      <c r="CE402" s="29"/>
      <c r="CF402" s="29"/>
      <c r="CG402" s="29"/>
      <c r="CH402" s="29"/>
      <c r="CI402" s="29"/>
      <c r="CJ402" s="29"/>
      <c r="CK402" s="29"/>
      <c r="CL402" s="29"/>
      <c r="CM402" s="29"/>
      <c r="CN402" s="31"/>
      <c r="CO402" s="29"/>
      <c r="CP402" s="29"/>
      <c r="CQ402" s="29"/>
      <c r="CR402" s="29"/>
    </row>
    <row r="403">
      <c r="A403" s="28"/>
      <c r="B403" s="29"/>
      <c r="C403" s="30"/>
      <c r="D403" s="30"/>
      <c r="E403" s="30"/>
      <c r="F403" s="30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31"/>
      <c r="R403" s="29"/>
      <c r="S403" s="29"/>
      <c r="T403" s="29"/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29"/>
      <c r="AF403" s="31"/>
      <c r="AG403" s="29"/>
      <c r="AH403" s="29"/>
      <c r="AI403" s="29"/>
      <c r="AJ403" s="29"/>
      <c r="AK403" s="29"/>
      <c r="AL403" s="29"/>
      <c r="AM403" s="29"/>
      <c r="AN403" s="29"/>
      <c r="AO403" s="29"/>
      <c r="AP403" s="29"/>
      <c r="AQ403" s="29"/>
      <c r="AR403" s="29"/>
      <c r="AS403" s="29"/>
      <c r="AT403" s="29"/>
      <c r="AU403" s="31"/>
      <c r="AV403" s="29"/>
      <c r="AW403" s="29"/>
      <c r="AX403" s="29"/>
      <c r="AY403" s="29"/>
      <c r="AZ403" s="29"/>
      <c r="BA403" s="29"/>
      <c r="BB403" s="29"/>
      <c r="BC403" s="29"/>
      <c r="BD403" s="29"/>
      <c r="BE403" s="29"/>
      <c r="BF403" s="29"/>
      <c r="BG403" s="29"/>
      <c r="BH403" s="29"/>
      <c r="BI403" s="29"/>
      <c r="BJ403" s="31"/>
      <c r="BK403" s="29"/>
      <c r="BL403" s="29"/>
      <c r="BM403" s="29"/>
      <c r="BN403" s="29"/>
      <c r="BO403" s="29"/>
      <c r="BP403" s="29"/>
      <c r="BQ403" s="29"/>
      <c r="BR403" s="29"/>
      <c r="BS403" s="29"/>
      <c r="BT403" s="29"/>
      <c r="BU403" s="29"/>
      <c r="BV403" s="29"/>
      <c r="BW403" s="29"/>
      <c r="BX403" s="29"/>
      <c r="BY403" s="31"/>
      <c r="BZ403" s="29"/>
      <c r="CA403" s="29"/>
      <c r="CB403" s="29"/>
      <c r="CC403" s="29"/>
      <c r="CD403" s="29"/>
      <c r="CE403" s="29"/>
      <c r="CF403" s="29"/>
      <c r="CG403" s="29"/>
      <c r="CH403" s="29"/>
      <c r="CI403" s="29"/>
      <c r="CJ403" s="29"/>
      <c r="CK403" s="29"/>
      <c r="CL403" s="29"/>
      <c r="CM403" s="29"/>
      <c r="CN403" s="31"/>
      <c r="CO403" s="29"/>
      <c r="CP403" s="29"/>
      <c r="CQ403" s="29"/>
      <c r="CR403" s="29"/>
    </row>
    <row r="404">
      <c r="A404" s="28"/>
      <c r="B404" s="29"/>
      <c r="C404" s="30"/>
      <c r="D404" s="30"/>
      <c r="E404" s="30"/>
      <c r="F404" s="30"/>
      <c r="G404" s="29"/>
      <c r="H404" s="29"/>
      <c r="I404" s="29"/>
      <c r="J404" s="29"/>
      <c r="K404" s="29"/>
      <c r="L404" s="29"/>
      <c r="M404" s="29"/>
      <c r="N404" s="29"/>
      <c r="O404" s="29"/>
      <c r="P404" s="29"/>
      <c r="Q404" s="31"/>
      <c r="R404" s="29"/>
      <c r="S404" s="29"/>
      <c r="T404" s="29"/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F404" s="31"/>
      <c r="AG404" s="29"/>
      <c r="AH404" s="29"/>
      <c r="AI404" s="29"/>
      <c r="AJ404" s="29"/>
      <c r="AK404" s="29"/>
      <c r="AL404" s="29"/>
      <c r="AM404" s="29"/>
      <c r="AN404" s="29"/>
      <c r="AO404" s="29"/>
      <c r="AP404" s="29"/>
      <c r="AQ404" s="29"/>
      <c r="AR404" s="29"/>
      <c r="AS404" s="29"/>
      <c r="AT404" s="29"/>
      <c r="AU404" s="31"/>
      <c r="AV404" s="29"/>
      <c r="AW404" s="29"/>
      <c r="AX404" s="29"/>
      <c r="AY404" s="29"/>
      <c r="AZ404" s="29"/>
      <c r="BA404" s="29"/>
      <c r="BB404" s="29"/>
      <c r="BC404" s="29"/>
      <c r="BD404" s="29"/>
      <c r="BE404" s="29"/>
      <c r="BF404" s="29"/>
      <c r="BG404" s="29"/>
      <c r="BH404" s="29"/>
      <c r="BI404" s="29"/>
      <c r="BJ404" s="31"/>
      <c r="BK404" s="29"/>
      <c r="BL404" s="29"/>
      <c r="BM404" s="29"/>
      <c r="BN404" s="29"/>
      <c r="BO404" s="29"/>
      <c r="BP404" s="29"/>
      <c r="BQ404" s="29"/>
      <c r="BR404" s="29"/>
      <c r="BS404" s="29"/>
      <c r="BT404" s="29"/>
      <c r="BU404" s="29"/>
      <c r="BV404" s="29"/>
      <c r="BW404" s="29"/>
      <c r="BX404" s="29"/>
      <c r="BY404" s="31"/>
      <c r="BZ404" s="29"/>
      <c r="CA404" s="29"/>
      <c r="CB404" s="29"/>
      <c r="CC404" s="29"/>
      <c r="CD404" s="29"/>
      <c r="CE404" s="29"/>
      <c r="CF404" s="29"/>
      <c r="CG404" s="29"/>
      <c r="CH404" s="29"/>
      <c r="CI404" s="29"/>
      <c r="CJ404" s="29"/>
      <c r="CK404" s="29"/>
      <c r="CL404" s="29"/>
      <c r="CM404" s="29"/>
      <c r="CN404" s="31"/>
      <c r="CO404" s="29"/>
      <c r="CP404" s="29"/>
      <c r="CQ404" s="29"/>
      <c r="CR404" s="29"/>
    </row>
    <row r="405">
      <c r="A405" s="28"/>
      <c r="B405" s="29"/>
      <c r="C405" s="30"/>
      <c r="D405" s="30"/>
      <c r="E405" s="30"/>
      <c r="F405" s="30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31"/>
      <c r="R405" s="29"/>
      <c r="S405" s="29"/>
      <c r="T405" s="29"/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F405" s="31"/>
      <c r="AG405" s="29"/>
      <c r="AH405" s="29"/>
      <c r="AI405" s="29"/>
      <c r="AJ405" s="29"/>
      <c r="AK405" s="29"/>
      <c r="AL405" s="29"/>
      <c r="AM405" s="29"/>
      <c r="AN405" s="29"/>
      <c r="AO405" s="29"/>
      <c r="AP405" s="29"/>
      <c r="AQ405" s="29"/>
      <c r="AR405" s="29"/>
      <c r="AS405" s="29"/>
      <c r="AT405" s="29"/>
      <c r="AU405" s="31"/>
      <c r="AV405" s="29"/>
      <c r="AW405" s="29"/>
      <c r="AX405" s="29"/>
      <c r="AY405" s="29"/>
      <c r="AZ405" s="29"/>
      <c r="BA405" s="29"/>
      <c r="BB405" s="29"/>
      <c r="BC405" s="29"/>
      <c r="BD405" s="29"/>
      <c r="BE405" s="29"/>
      <c r="BF405" s="29"/>
      <c r="BG405" s="29"/>
      <c r="BH405" s="29"/>
      <c r="BI405" s="29"/>
      <c r="BJ405" s="31"/>
      <c r="BK405" s="29"/>
      <c r="BL405" s="29"/>
      <c r="BM405" s="29"/>
      <c r="BN405" s="29"/>
      <c r="BO405" s="29"/>
      <c r="BP405" s="29"/>
      <c r="BQ405" s="29"/>
      <c r="BR405" s="29"/>
      <c r="BS405" s="29"/>
      <c r="BT405" s="29"/>
      <c r="BU405" s="29"/>
      <c r="BV405" s="29"/>
      <c r="BW405" s="29"/>
      <c r="BX405" s="29"/>
      <c r="BY405" s="31"/>
      <c r="BZ405" s="29"/>
      <c r="CA405" s="29"/>
      <c r="CB405" s="29"/>
      <c r="CC405" s="29"/>
      <c r="CD405" s="29"/>
      <c r="CE405" s="29"/>
      <c r="CF405" s="29"/>
      <c r="CG405" s="29"/>
      <c r="CH405" s="29"/>
      <c r="CI405" s="29"/>
      <c r="CJ405" s="29"/>
      <c r="CK405" s="29"/>
      <c r="CL405" s="29"/>
      <c r="CM405" s="29"/>
      <c r="CN405" s="31"/>
      <c r="CO405" s="29"/>
      <c r="CP405" s="29"/>
      <c r="CQ405" s="29"/>
      <c r="CR405" s="29"/>
    </row>
    <row r="406">
      <c r="A406" s="28"/>
      <c r="B406" s="29"/>
      <c r="C406" s="30"/>
      <c r="D406" s="30"/>
      <c r="E406" s="30"/>
      <c r="F406" s="30"/>
      <c r="G406" s="29"/>
      <c r="H406" s="29"/>
      <c r="I406" s="29"/>
      <c r="J406" s="29"/>
      <c r="K406" s="29"/>
      <c r="L406" s="29"/>
      <c r="M406" s="29"/>
      <c r="N406" s="29"/>
      <c r="O406" s="29"/>
      <c r="P406" s="29"/>
      <c r="Q406" s="31"/>
      <c r="R406" s="29"/>
      <c r="S406" s="29"/>
      <c r="T406" s="29"/>
      <c r="U406" s="29"/>
      <c r="V406" s="29"/>
      <c r="W406" s="29"/>
      <c r="X406" s="29"/>
      <c r="Y406" s="29"/>
      <c r="Z406" s="29"/>
      <c r="AA406" s="29"/>
      <c r="AB406" s="29"/>
      <c r="AC406" s="29"/>
      <c r="AD406" s="29"/>
      <c r="AE406" s="29"/>
      <c r="AF406" s="31"/>
      <c r="AG406" s="29"/>
      <c r="AH406" s="29"/>
      <c r="AI406" s="29"/>
      <c r="AJ406" s="29"/>
      <c r="AK406" s="29"/>
      <c r="AL406" s="29"/>
      <c r="AM406" s="29"/>
      <c r="AN406" s="29"/>
      <c r="AO406" s="29"/>
      <c r="AP406" s="29"/>
      <c r="AQ406" s="29"/>
      <c r="AR406" s="29"/>
      <c r="AS406" s="29"/>
      <c r="AT406" s="29"/>
      <c r="AU406" s="31"/>
      <c r="AV406" s="29"/>
      <c r="AW406" s="29"/>
      <c r="AX406" s="29"/>
      <c r="AY406" s="29"/>
      <c r="AZ406" s="29"/>
      <c r="BA406" s="29"/>
      <c r="BB406" s="29"/>
      <c r="BC406" s="29"/>
      <c r="BD406" s="29"/>
      <c r="BE406" s="29"/>
      <c r="BF406" s="29"/>
      <c r="BG406" s="29"/>
      <c r="BH406" s="29"/>
      <c r="BI406" s="29"/>
      <c r="BJ406" s="31"/>
      <c r="BK406" s="29"/>
      <c r="BL406" s="29"/>
      <c r="BM406" s="29"/>
      <c r="BN406" s="29"/>
      <c r="BO406" s="29"/>
      <c r="BP406" s="29"/>
      <c r="BQ406" s="29"/>
      <c r="BR406" s="29"/>
      <c r="BS406" s="29"/>
      <c r="BT406" s="29"/>
      <c r="BU406" s="29"/>
      <c r="BV406" s="29"/>
      <c r="BW406" s="29"/>
      <c r="BX406" s="29"/>
      <c r="BY406" s="31"/>
      <c r="BZ406" s="29"/>
      <c r="CA406" s="29"/>
      <c r="CB406" s="29"/>
      <c r="CC406" s="29"/>
      <c r="CD406" s="29"/>
      <c r="CE406" s="29"/>
      <c r="CF406" s="29"/>
      <c r="CG406" s="29"/>
      <c r="CH406" s="29"/>
      <c r="CI406" s="29"/>
      <c r="CJ406" s="29"/>
      <c r="CK406" s="29"/>
      <c r="CL406" s="29"/>
      <c r="CM406" s="29"/>
      <c r="CN406" s="31"/>
      <c r="CO406" s="29"/>
      <c r="CP406" s="29"/>
      <c r="CQ406" s="29"/>
      <c r="CR406" s="29"/>
    </row>
    <row r="407">
      <c r="A407" s="28"/>
      <c r="B407" s="29"/>
      <c r="C407" s="30"/>
      <c r="D407" s="30"/>
      <c r="E407" s="30"/>
      <c r="F407" s="30"/>
      <c r="G407" s="29"/>
      <c r="H407" s="29"/>
      <c r="I407" s="29"/>
      <c r="J407" s="29"/>
      <c r="K407" s="29"/>
      <c r="L407" s="29"/>
      <c r="M407" s="29"/>
      <c r="N407" s="29"/>
      <c r="O407" s="29"/>
      <c r="P407" s="29"/>
      <c r="Q407" s="31"/>
      <c r="R407" s="29"/>
      <c r="S407" s="29"/>
      <c r="T407" s="29"/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29"/>
      <c r="AF407" s="31"/>
      <c r="AG407" s="29"/>
      <c r="AH407" s="29"/>
      <c r="AI407" s="29"/>
      <c r="AJ407" s="29"/>
      <c r="AK407" s="29"/>
      <c r="AL407" s="29"/>
      <c r="AM407" s="29"/>
      <c r="AN407" s="29"/>
      <c r="AO407" s="29"/>
      <c r="AP407" s="29"/>
      <c r="AQ407" s="29"/>
      <c r="AR407" s="29"/>
      <c r="AS407" s="29"/>
      <c r="AT407" s="29"/>
      <c r="AU407" s="31"/>
      <c r="AV407" s="29"/>
      <c r="AW407" s="29"/>
      <c r="AX407" s="29"/>
      <c r="AY407" s="29"/>
      <c r="AZ407" s="29"/>
      <c r="BA407" s="29"/>
      <c r="BB407" s="29"/>
      <c r="BC407" s="29"/>
      <c r="BD407" s="29"/>
      <c r="BE407" s="29"/>
      <c r="BF407" s="29"/>
      <c r="BG407" s="29"/>
      <c r="BH407" s="29"/>
      <c r="BI407" s="29"/>
      <c r="BJ407" s="31"/>
      <c r="BK407" s="29"/>
      <c r="BL407" s="29"/>
      <c r="BM407" s="29"/>
      <c r="BN407" s="29"/>
      <c r="BO407" s="29"/>
      <c r="BP407" s="29"/>
      <c r="BQ407" s="29"/>
      <c r="BR407" s="29"/>
      <c r="BS407" s="29"/>
      <c r="BT407" s="29"/>
      <c r="BU407" s="29"/>
      <c r="BV407" s="29"/>
      <c r="BW407" s="29"/>
      <c r="BX407" s="29"/>
      <c r="BY407" s="31"/>
      <c r="BZ407" s="29"/>
      <c r="CA407" s="29"/>
      <c r="CB407" s="29"/>
      <c r="CC407" s="29"/>
      <c r="CD407" s="29"/>
      <c r="CE407" s="29"/>
      <c r="CF407" s="29"/>
      <c r="CG407" s="29"/>
      <c r="CH407" s="29"/>
      <c r="CI407" s="29"/>
      <c r="CJ407" s="29"/>
      <c r="CK407" s="29"/>
      <c r="CL407" s="29"/>
      <c r="CM407" s="29"/>
      <c r="CN407" s="31"/>
      <c r="CO407" s="29"/>
      <c r="CP407" s="29"/>
      <c r="CQ407" s="29"/>
      <c r="CR407" s="29"/>
    </row>
    <row r="408">
      <c r="A408" s="28"/>
      <c r="B408" s="29"/>
      <c r="C408" s="30"/>
      <c r="D408" s="30"/>
      <c r="E408" s="30"/>
      <c r="F408" s="30"/>
      <c r="G408" s="29"/>
      <c r="H408" s="29"/>
      <c r="I408" s="29"/>
      <c r="J408" s="29"/>
      <c r="K408" s="29"/>
      <c r="L408" s="29"/>
      <c r="M408" s="29"/>
      <c r="N408" s="29"/>
      <c r="O408" s="29"/>
      <c r="P408" s="29"/>
      <c r="Q408" s="31"/>
      <c r="R408" s="29"/>
      <c r="S408" s="29"/>
      <c r="T408" s="29"/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29"/>
      <c r="AF408" s="31"/>
      <c r="AG408" s="29"/>
      <c r="AH408" s="29"/>
      <c r="AI408" s="29"/>
      <c r="AJ408" s="29"/>
      <c r="AK408" s="29"/>
      <c r="AL408" s="29"/>
      <c r="AM408" s="29"/>
      <c r="AN408" s="29"/>
      <c r="AO408" s="29"/>
      <c r="AP408" s="29"/>
      <c r="AQ408" s="29"/>
      <c r="AR408" s="29"/>
      <c r="AS408" s="29"/>
      <c r="AT408" s="29"/>
      <c r="AU408" s="31"/>
      <c r="AV408" s="29"/>
      <c r="AW408" s="29"/>
      <c r="AX408" s="29"/>
      <c r="AY408" s="29"/>
      <c r="AZ408" s="29"/>
      <c r="BA408" s="29"/>
      <c r="BB408" s="29"/>
      <c r="BC408" s="29"/>
      <c r="BD408" s="29"/>
      <c r="BE408" s="29"/>
      <c r="BF408" s="29"/>
      <c r="BG408" s="29"/>
      <c r="BH408" s="29"/>
      <c r="BI408" s="29"/>
      <c r="BJ408" s="31"/>
      <c r="BK408" s="29"/>
      <c r="BL408" s="29"/>
      <c r="BM408" s="29"/>
      <c r="BN408" s="29"/>
      <c r="BO408" s="29"/>
      <c r="BP408" s="29"/>
      <c r="BQ408" s="29"/>
      <c r="BR408" s="29"/>
      <c r="BS408" s="29"/>
      <c r="BT408" s="29"/>
      <c r="BU408" s="29"/>
      <c r="BV408" s="29"/>
      <c r="BW408" s="29"/>
      <c r="BX408" s="29"/>
      <c r="BY408" s="31"/>
      <c r="BZ408" s="29"/>
      <c r="CA408" s="29"/>
      <c r="CB408" s="29"/>
      <c r="CC408" s="29"/>
      <c r="CD408" s="29"/>
      <c r="CE408" s="29"/>
      <c r="CF408" s="29"/>
      <c r="CG408" s="29"/>
      <c r="CH408" s="29"/>
      <c r="CI408" s="29"/>
      <c r="CJ408" s="29"/>
      <c r="CK408" s="29"/>
      <c r="CL408" s="29"/>
      <c r="CM408" s="29"/>
      <c r="CN408" s="31"/>
      <c r="CO408" s="29"/>
      <c r="CP408" s="29"/>
      <c r="CQ408" s="29"/>
      <c r="CR408" s="29"/>
    </row>
    <row r="409">
      <c r="A409" s="28"/>
      <c r="B409" s="29"/>
      <c r="C409" s="30"/>
      <c r="D409" s="30"/>
      <c r="E409" s="30"/>
      <c r="F409" s="30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31"/>
      <c r="R409" s="29"/>
      <c r="S409" s="29"/>
      <c r="T409" s="29"/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29"/>
      <c r="AF409" s="31"/>
      <c r="AG409" s="29"/>
      <c r="AH409" s="29"/>
      <c r="AI409" s="29"/>
      <c r="AJ409" s="29"/>
      <c r="AK409" s="29"/>
      <c r="AL409" s="29"/>
      <c r="AM409" s="29"/>
      <c r="AN409" s="29"/>
      <c r="AO409" s="29"/>
      <c r="AP409" s="29"/>
      <c r="AQ409" s="29"/>
      <c r="AR409" s="29"/>
      <c r="AS409" s="29"/>
      <c r="AT409" s="29"/>
      <c r="AU409" s="31"/>
      <c r="AV409" s="29"/>
      <c r="AW409" s="29"/>
      <c r="AX409" s="29"/>
      <c r="AY409" s="29"/>
      <c r="AZ409" s="29"/>
      <c r="BA409" s="29"/>
      <c r="BB409" s="29"/>
      <c r="BC409" s="29"/>
      <c r="BD409" s="29"/>
      <c r="BE409" s="29"/>
      <c r="BF409" s="29"/>
      <c r="BG409" s="29"/>
      <c r="BH409" s="29"/>
      <c r="BI409" s="29"/>
      <c r="BJ409" s="31"/>
      <c r="BK409" s="29"/>
      <c r="BL409" s="29"/>
      <c r="BM409" s="29"/>
      <c r="BN409" s="29"/>
      <c r="BO409" s="29"/>
      <c r="BP409" s="29"/>
      <c r="BQ409" s="29"/>
      <c r="BR409" s="29"/>
      <c r="BS409" s="29"/>
      <c r="BT409" s="29"/>
      <c r="BU409" s="29"/>
      <c r="BV409" s="29"/>
      <c r="BW409" s="29"/>
      <c r="BX409" s="29"/>
      <c r="BY409" s="31"/>
      <c r="BZ409" s="29"/>
      <c r="CA409" s="29"/>
      <c r="CB409" s="29"/>
      <c r="CC409" s="29"/>
      <c r="CD409" s="29"/>
      <c r="CE409" s="29"/>
      <c r="CF409" s="29"/>
      <c r="CG409" s="29"/>
      <c r="CH409" s="29"/>
      <c r="CI409" s="29"/>
      <c r="CJ409" s="29"/>
      <c r="CK409" s="29"/>
      <c r="CL409" s="29"/>
      <c r="CM409" s="29"/>
      <c r="CN409" s="31"/>
      <c r="CO409" s="29"/>
      <c r="CP409" s="29"/>
      <c r="CQ409" s="29"/>
      <c r="CR409" s="29"/>
    </row>
    <row r="410">
      <c r="A410" s="28"/>
      <c r="B410" s="29"/>
      <c r="C410" s="30"/>
      <c r="D410" s="30"/>
      <c r="E410" s="30"/>
      <c r="F410" s="30"/>
      <c r="G410" s="29"/>
      <c r="H410" s="29"/>
      <c r="I410" s="29"/>
      <c r="J410" s="29"/>
      <c r="K410" s="29"/>
      <c r="L410" s="29"/>
      <c r="M410" s="29"/>
      <c r="N410" s="29"/>
      <c r="O410" s="29"/>
      <c r="P410" s="29"/>
      <c r="Q410" s="31"/>
      <c r="R410" s="29"/>
      <c r="S410" s="29"/>
      <c r="T410" s="29"/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29"/>
      <c r="AF410" s="31"/>
      <c r="AG410" s="29"/>
      <c r="AH410" s="29"/>
      <c r="AI410" s="29"/>
      <c r="AJ410" s="29"/>
      <c r="AK410" s="29"/>
      <c r="AL410" s="29"/>
      <c r="AM410" s="29"/>
      <c r="AN410" s="29"/>
      <c r="AO410" s="29"/>
      <c r="AP410" s="29"/>
      <c r="AQ410" s="29"/>
      <c r="AR410" s="29"/>
      <c r="AS410" s="29"/>
      <c r="AT410" s="29"/>
      <c r="AU410" s="31"/>
      <c r="AV410" s="29"/>
      <c r="AW410" s="29"/>
      <c r="AX410" s="29"/>
      <c r="AY410" s="29"/>
      <c r="AZ410" s="29"/>
      <c r="BA410" s="29"/>
      <c r="BB410" s="29"/>
      <c r="BC410" s="29"/>
      <c r="BD410" s="29"/>
      <c r="BE410" s="29"/>
      <c r="BF410" s="29"/>
      <c r="BG410" s="29"/>
      <c r="BH410" s="29"/>
      <c r="BI410" s="29"/>
      <c r="BJ410" s="31"/>
      <c r="BK410" s="29"/>
      <c r="BL410" s="29"/>
      <c r="BM410" s="29"/>
      <c r="BN410" s="29"/>
      <c r="BO410" s="29"/>
      <c r="BP410" s="29"/>
      <c r="BQ410" s="29"/>
      <c r="BR410" s="29"/>
      <c r="BS410" s="29"/>
      <c r="BT410" s="29"/>
      <c r="BU410" s="29"/>
      <c r="BV410" s="29"/>
      <c r="BW410" s="29"/>
      <c r="BX410" s="29"/>
      <c r="BY410" s="31"/>
      <c r="BZ410" s="29"/>
      <c r="CA410" s="29"/>
      <c r="CB410" s="29"/>
      <c r="CC410" s="29"/>
      <c r="CD410" s="29"/>
      <c r="CE410" s="29"/>
      <c r="CF410" s="29"/>
      <c r="CG410" s="29"/>
      <c r="CH410" s="29"/>
      <c r="CI410" s="29"/>
      <c r="CJ410" s="29"/>
      <c r="CK410" s="29"/>
      <c r="CL410" s="29"/>
      <c r="CM410" s="29"/>
      <c r="CN410" s="31"/>
      <c r="CO410" s="29"/>
      <c r="CP410" s="29"/>
      <c r="CQ410" s="29"/>
      <c r="CR410" s="29"/>
    </row>
    <row r="411">
      <c r="A411" s="28"/>
      <c r="B411" s="29"/>
      <c r="C411" s="30"/>
      <c r="D411" s="30"/>
      <c r="E411" s="30"/>
      <c r="F411" s="30"/>
      <c r="G411" s="29"/>
      <c r="H411" s="29"/>
      <c r="I411" s="29"/>
      <c r="J411" s="29"/>
      <c r="K411" s="29"/>
      <c r="L411" s="29"/>
      <c r="M411" s="29"/>
      <c r="N411" s="29"/>
      <c r="O411" s="29"/>
      <c r="P411" s="29"/>
      <c r="Q411" s="31"/>
      <c r="R411" s="29"/>
      <c r="S411" s="29"/>
      <c r="T411" s="29"/>
      <c r="U411" s="29"/>
      <c r="V411" s="29"/>
      <c r="W411" s="29"/>
      <c r="X411" s="29"/>
      <c r="Y411" s="29"/>
      <c r="Z411" s="29"/>
      <c r="AA411" s="29"/>
      <c r="AB411" s="29"/>
      <c r="AC411" s="29"/>
      <c r="AD411" s="29"/>
      <c r="AE411" s="29"/>
      <c r="AF411" s="31"/>
      <c r="AG411" s="29"/>
      <c r="AH411" s="29"/>
      <c r="AI411" s="29"/>
      <c r="AJ411" s="29"/>
      <c r="AK411" s="29"/>
      <c r="AL411" s="29"/>
      <c r="AM411" s="29"/>
      <c r="AN411" s="29"/>
      <c r="AO411" s="29"/>
      <c r="AP411" s="29"/>
      <c r="AQ411" s="29"/>
      <c r="AR411" s="29"/>
      <c r="AS411" s="29"/>
      <c r="AT411" s="29"/>
      <c r="AU411" s="31"/>
      <c r="AV411" s="29"/>
      <c r="AW411" s="29"/>
      <c r="AX411" s="29"/>
      <c r="AY411" s="29"/>
      <c r="AZ411" s="29"/>
      <c r="BA411" s="29"/>
      <c r="BB411" s="29"/>
      <c r="BC411" s="29"/>
      <c r="BD411" s="29"/>
      <c r="BE411" s="29"/>
      <c r="BF411" s="29"/>
      <c r="BG411" s="29"/>
      <c r="BH411" s="29"/>
      <c r="BI411" s="29"/>
      <c r="BJ411" s="31"/>
      <c r="BK411" s="29"/>
      <c r="BL411" s="29"/>
      <c r="BM411" s="29"/>
      <c r="BN411" s="29"/>
      <c r="BO411" s="29"/>
      <c r="BP411" s="29"/>
      <c r="BQ411" s="29"/>
      <c r="BR411" s="29"/>
      <c r="BS411" s="29"/>
      <c r="BT411" s="29"/>
      <c r="BU411" s="29"/>
      <c r="BV411" s="29"/>
      <c r="BW411" s="29"/>
      <c r="BX411" s="29"/>
      <c r="BY411" s="31"/>
      <c r="BZ411" s="29"/>
      <c r="CA411" s="29"/>
      <c r="CB411" s="29"/>
      <c r="CC411" s="29"/>
      <c r="CD411" s="29"/>
      <c r="CE411" s="29"/>
      <c r="CF411" s="29"/>
      <c r="CG411" s="29"/>
      <c r="CH411" s="29"/>
      <c r="CI411" s="29"/>
      <c r="CJ411" s="29"/>
      <c r="CK411" s="29"/>
      <c r="CL411" s="29"/>
      <c r="CM411" s="29"/>
      <c r="CN411" s="31"/>
      <c r="CO411" s="29"/>
      <c r="CP411" s="29"/>
      <c r="CQ411" s="29"/>
      <c r="CR411" s="29"/>
    </row>
    <row r="412">
      <c r="A412" s="28"/>
      <c r="B412" s="29"/>
      <c r="C412" s="30"/>
      <c r="D412" s="30"/>
      <c r="E412" s="30"/>
      <c r="F412" s="30"/>
      <c r="G412" s="29"/>
      <c r="H412" s="29"/>
      <c r="I412" s="29"/>
      <c r="J412" s="29"/>
      <c r="K412" s="29"/>
      <c r="L412" s="29"/>
      <c r="M412" s="29"/>
      <c r="N412" s="29"/>
      <c r="O412" s="29"/>
      <c r="P412" s="29"/>
      <c r="Q412" s="31"/>
      <c r="R412" s="29"/>
      <c r="S412" s="29"/>
      <c r="T412" s="29"/>
      <c r="U412" s="29"/>
      <c r="V412" s="29"/>
      <c r="W412" s="29"/>
      <c r="X412" s="29"/>
      <c r="Y412" s="29"/>
      <c r="Z412" s="29"/>
      <c r="AA412" s="29"/>
      <c r="AB412" s="29"/>
      <c r="AC412" s="29"/>
      <c r="AD412" s="29"/>
      <c r="AE412" s="29"/>
      <c r="AF412" s="31"/>
      <c r="AG412" s="29"/>
      <c r="AH412" s="29"/>
      <c r="AI412" s="29"/>
      <c r="AJ412" s="29"/>
      <c r="AK412" s="29"/>
      <c r="AL412" s="29"/>
      <c r="AM412" s="29"/>
      <c r="AN412" s="29"/>
      <c r="AO412" s="29"/>
      <c r="AP412" s="29"/>
      <c r="AQ412" s="29"/>
      <c r="AR412" s="29"/>
      <c r="AS412" s="29"/>
      <c r="AT412" s="29"/>
      <c r="AU412" s="31"/>
      <c r="AV412" s="29"/>
      <c r="AW412" s="29"/>
      <c r="AX412" s="29"/>
      <c r="AY412" s="29"/>
      <c r="AZ412" s="29"/>
      <c r="BA412" s="29"/>
      <c r="BB412" s="29"/>
      <c r="BC412" s="29"/>
      <c r="BD412" s="29"/>
      <c r="BE412" s="29"/>
      <c r="BF412" s="29"/>
      <c r="BG412" s="29"/>
      <c r="BH412" s="29"/>
      <c r="BI412" s="29"/>
      <c r="BJ412" s="31"/>
      <c r="BK412" s="29"/>
      <c r="BL412" s="29"/>
      <c r="BM412" s="29"/>
      <c r="BN412" s="29"/>
      <c r="BO412" s="29"/>
      <c r="BP412" s="29"/>
      <c r="BQ412" s="29"/>
      <c r="BR412" s="29"/>
      <c r="BS412" s="29"/>
      <c r="BT412" s="29"/>
      <c r="BU412" s="29"/>
      <c r="BV412" s="29"/>
      <c r="BW412" s="29"/>
      <c r="BX412" s="29"/>
      <c r="BY412" s="31"/>
      <c r="BZ412" s="29"/>
      <c r="CA412" s="29"/>
      <c r="CB412" s="29"/>
      <c r="CC412" s="29"/>
      <c r="CD412" s="29"/>
      <c r="CE412" s="29"/>
      <c r="CF412" s="29"/>
      <c r="CG412" s="29"/>
      <c r="CH412" s="29"/>
      <c r="CI412" s="29"/>
      <c r="CJ412" s="29"/>
      <c r="CK412" s="29"/>
      <c r="CL412" s="29"/>
      <c r="CM412" s="29"/>
      <c r="CN412" s="31"/>
      <c r="CO412" s="29"/>
      <c r="CP412" s="29"/>
      <c r="CQ412" s="29"/>
      <c r="CR412" s="29"/>
    </row>
    <row r="413">
      <c r="A413" s="28"/>
      <c r="B413" s="29"/>
      <c r="C413" s="30"/>
      <c r="D413" s="30"/>
      <c r="E413" s="30"/>
      <c r="F413" s="30"/>
      <c r="G413" s="29"/>
      <c r="H413" s="29"/>
      <c r="I413" s="29"/>
      <c r="J413" s="29"/>
      <c r="K413" s="29"/>
      <c r="L413" s="29"/>
      <c r="M413" s="29"/>
      <c r="N413" s="29"/>
      <c r="O413" s="29"/>
      <c r="P413" s="29"/>
      <c r="Q413" s="31"/>
      <c r="R413" s="29"/>
      <c r="S413" s="29"/>
      <c r="T413" s="29"/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29"/>
      <c r="AF413" s="31"/>
      <c r="AG413" s="29"/>
      <c r="AH413" s="29"/>
      <c r="AI413" s="29"/>
      <c r="AJ413" s="29"/>
      <c r="AK413" s="29"/>
      <c r="AL413" s="29"/>
      <c r="AM413" s="29"/>
      <c r="AN413" s="29"/>
      <c r="AO413" s="29"/>
      <c r="AP413" s="29"/>
      <c r="AQ413" s="29"/>
      <c r="AR413" s="29"/>
      <c r="AS413" s="29"/>
      <c r="AT413" s="29"/>
      <c r="AU413" s="31"/>
      <c r="AV413" s="29"/>
      <c r="AW413" s="29"/>
      <c r="AX413" s="29"/>
      <c r="AY413" s="29"/>
      <c r="AZ413" s="29"/>
      <c r="BA413" s="29"/>
      <c r="BB413" s="29"/>
      <c r="BC413" s="29"/>
      <c r="BD413" s="29"/>
      <c r="BE413" s="29"/>
      <c r="BF413" s="29"/>
      <c r="BG413" s="29"/>
      <c r="BH413" s="29"/>
      <c r="BI413" s="29"/>
      <c r="BJ413" s="31"/>
      <c r="BK413" s="29"/>
      <c r="BL413" s="29"/>
      <c r="BM413" s="29"/>
      <c r="BN413" s="29"/>
      <c r="BO413" s="29"/>
      <c r="BP413" s="29"/>
      <c r="BQ413" s="29"/>
      <c r="BR413" s="29"/>
      <c r="BS413" s="29"/>
      <c r="BT413" s="29"/>
      <c r="BU413" s="29"/>
      <c r="BV413" s="29"/>
      <c r="BW413" s="29"/>
      <c r="BX413" s="29"/>
      <c r="BY413" s="31"/>
      <c r="BZ413" s="29"/>
      <c r="CA413" s="29"/>
      <c r="CB413" s="29"/>
      <c r="CC413" s="29"/>
      <c r="CD413" s="29"/>
      <c r="CE413" s="29"/>
      <c r="CF413" s="29"/>
      <c r="CG413" s="29"/>
      <c r="CH413" s="29"/>
      <c r="CI413" s="29"/>
      <c r="CJ413" s="29"/>
      <c r="CK413" s="29"/>
      <c r="CL413" s="29"/>
      <c r="CM413" s="29"/>
      <c r="CN413" s="31"/>
      <c r="CO413" s="29"/>
      <c r="CP413" s="29"/>
      <c r="CQ413" s="29"/>
      <c r="CR413" s="29"/>
    </row>
    <row r="414">
      <c r="A414" s="28"/>
      <c r="B414" s="29"/>
      <c r="C414" s="30"/>
      <c r="D414" s="30"/>
      <c r="E414" s="30"/>
      <c r="F414" s="30"/>
      <c r="G414" s="29"/>
      <c r="H414" s="29"/>
      <c r="I414" s="29"/>
      <c r="J414" s="29"/>
      <c r="K414" s="29"/>
      <c r="L414" s="29"/>
      <c r="M414" s="29"/>
      <c r="N414" s="29"/>
      <c r="O414" s="29"/>
      <c r="P414" s="29"/>
      <c r="Q414" s="31"/>
      <c r="R414" s="29"/>
      <c r="S414" s="29"/>
      <c r="T414" s="29"/>
      <c r="U414" s="29"/>
      <c r="V414" s="29"/>
      <c r="W414" s="29"/>
      <c r="X414" s="29"/>
      <c r="Y414" s="29"/>
      <c r="Z414" s="29"/>
      <c r="AA414" s="29"/>
      <c r="AB414" s="29"/>
      <c r="AC414" s="29"/>
      <c r="AD414" s="29"/>
      <c r="AE414" s="29"/>
      <c r="AF414" s="31"/>
      <c r="AG414" s="29"/>
      <c r="AH414" s="29"/>
      <c r="AI414" s="29"/>
      <c r="AJ414" s="29"/>
      <c r="AK414" s="29"/>
      <c r="AL414" s="29"/>
      <c r="AM414" s="29"/>
      <c r="AN414" s="29"/>
      <c r="AO414" s="29"/>
      <c r="AP414" s="29"/>
      <c r="AQ414" s="29"/>
      <c r="AR414" s="29"/>
      <c r="AS414" s="29"/>
      <c r="AT414" s="29"/>
      <c r="AU414" s="31"/>
      <c r="AV414" s="29"/>
      <c r="AW414" s="29"/>
      <c r="AX414" s="29"/>
      <c r="AY414" s="29"/>
      <c r="AZ414" s="29"/>
      <c r="BA414" s="29"/>
      <c r="BB414" s="29"/>
      <c r="BC414" s="29"/>
      <c r="BD414" s="29"/>
      <c r="BE414" s="29"/>
      <c r="BF414" s="29"/>
      <c r="BG414" s="29"/>
      <c r="BH414" s="29"/>
      <c r="BI414" s="29"/>
      <c r="BJ414" s="31"/>
      <c r="BK414" s="29"/>
      <c r="BL414" s="29"/>
      <c r="BM414" s="29"/>
      <c r="BN414" s="29"/>
      <c r="BO414" s="29"/>
      <c r="BP414" s="29"/>
      <c r="BQ414" s="29"/>
      <c r="BR414" s="29"/>
      <c r="BS414" s="29"/>
      <c r="BT414" s="29"/>
      <c r="BU414" s="29"/>
      <c r="BV414" s="29"/>
      <c r="BW414" s="29"/>
      <c r="BX414" s="29"/>
      <c r="BY414" s="31"/>
      <c r="BZ414" s="29"/>
      <c r="CA414" s="29"/>
      <c r="CB414" s="29"/>
      <c r="CC414" s="29"/>
      <c r="CD414" s="29"/>
      <c r="CE414" s="29"/>
      <c r="CF414" s="29"/>
      <c r="CG414" s="29"/>
      <c r="CH414" s="29"/>
      <c r="CI414" s="29"/>
      <c r="CJ414" s="29"/>
      <c r="CK414" s="29"/>
      <c r="CL414" s="29"/>
      <c r="CM414" s="29"/>
      <c r="CN414" s="31"/>
      <c r="CO414" s="29"/>
      <c r="CP414" s="29"/>
      <c r="CQ414" s="29"/>
      <c r="CR414" s="29"/>
    </row>
    <row r="415">
      <c r="A415" s="28"/>
      <c r="B415" s="29"/>
      <c r="C415" s="30"/>
      <c r="D415" s="30"/>
      <c r="E415" s="30"/>
      <c r="F415" s="30"/>
      <c r="G415" s="29"/>
      <c r="H415" s="29"/>
      <c r="I415" s="29"/>
      <c r="J415" s="29"/>
      <c r="K415" s="29"/>
      <c r="L415" s="29"/>
      <c r="M415" s="29"/>
      <c r="N415" s="29"/>
      <c r="O415" s="29"/>
      <c r="P415" s="29"/>
      <c r="Q415" s="31"/>
      <c r="R415" s="29"/>
      <c r="S415" s="29"/>
      <c r="T415" s="29"/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29"/>
      <c r="AF415" s="31"/>
      <c r="AG415" s="29"/>
      <c r="AH415" s="29"/>
      <c r="AI415" s="29"/>
      <c r="AJ415" s="29"/>
      <c r="AK415" s="29"/>
      <c r="AL415" s="29"/>
      <c r="AM415" s="29"/>
      <c r="AN415" s="29"/>
      <c r="AO415" s="29"/>
      <c r="AP415" s="29"/>
      <c r="AQ415" s="29"/>
      <c r="AR415" s="29"/>
      <c r="AS415" s="29"/>
      <c r="AT415" s="29"/>
      <c r="AU415" s="31"/>
      <c r="AV415" s="29"/>
      <c r="AW415" s="29"/>
      <c r="AX415" s="29"/>
      <c r="AY415" s="29"/>
      <c r="AZ415" s="29"/>
      <c r="BA415" s="29"/>
      <c r="BB415" s="29"/>
      <c r="BC415" s="29"/>
      <c r="BD415" s="29"/>
      <c r="BE415" s="29"/>
      <c r="BF415" s="29"/>
      <c r="BG415" s="29"/>
      <c r="BH415" s="29"/>
      <c r="BI415" s="29"/>
      <c r="BJ415" s="31"/>
      <c r="BK415" s="29"/>
      <c r="BL415" s="29"/>
      <c r="BM415" s="29"/>
      <c r="BN415" s="29"/>
      <c r="BO415" s="29"/>
      <c r="BP415" s="29"/>
      <c r="BQ415" s="29"/>
      <c r="BR415" s="29"/>
      <c r="BS415" s="29"/>
      <c r="BT415" s="29"/>
      <c r="BU415" s="29"/>
      <c r="BV415" s="29"/>
      <c r="BW415" s="29"/>
      <c r="BX415" s="29"/>
      <c r="BY415" s="31"/>
      <c r="BZ415" s="29"/>
      <c r="CA415" s="29"/>
      <c r="CB415" s="29"/>
      <c r="CC415" s="29"/>
      <c r="CD415" s="29"/>
      <c r="CE415" s="29"/>
      <c r="CF415" s="29"/>
      <c r="CG415" s="29"/>
      <c r="CH415" s="29"/>
      <c r="CI415" s="29"/>
      <c r="CJ415" s="29"/>
      <c r="CK415" s="29"/>
      <c r="CL415" s="29"/>
      <c r="CM415" s="29"/>
      <c r="CN415" s="31"/>
      <c r="CO415" s="29"/>
      <c r="CP415" s="29"/>
      <c r="CQ415" s="29"/>
      <c r="CR415" s="29"/>
    </row>
    <row r="416">
      <c r="A416" s="28"/>
      <c r="B416" s="29"/>
      <c r="C416" s="30"/>
      <c r="D416" s="30"/>
      <c r="E416" s="30"/>
      <c r="F416" s="30"/>
      <c r="G416" s="29"/>
      <c r="H416" s="29"/>
      <c r="I416" s="29"/>
      <c r="J416" s="29"/>
      <c r="K416" s="29"/>
      <c r="L416" s="29"/>
      <c r="M416" s="29"/>
      <c r="N416" s="29"/>
      <c r="O416" s="29"/>
      <c r="P416" s="29"/>
      <c r="Q416" s="31"/>
      <c r="R416" s="29"/>
      <c r="S416" s="29"/>
      <c r="T416" s="29"/>
      <c r="U416" s="29"/>
      <c r="V416" s="29"/>
      <c r="W416" s="29"/>
      <c r="X416" s="29"/>
      <c r="Y416" s="29"/>
      <c r="Z416" s="29"/>
      <c r="AA416" s="29"/>
      <c r="AB416" s="29"/>
      <c r="AC416" s="29"/>
      <c r="AD416" s="29"/>
      <c r="AE416" s="29"/>
      <c r="AF416" s="31"/>
      <c r="AG416" s="29"/>
      <c r="AH416" s="29"/>
      <c r="AI416" s="29"/>
      <c r="AJ416" s="29"/>
      <c r="AK416" s="29"/>
      <c r="AL416" s="29"/>
      <c r="AM416" s="29"/>
      <c r="AN416" s="29"/>
      <c r="AO416" s="29"/>
      <c r="AP416" s="29"/>
      <c r="AQ416" s="29"/>
      <c r="AR416" s="29"/>
      <c r="AS416" s="29"/>
      <c r="AT416" s="29"/>
      <c r="AU416" s="31"/>
      <c r="AV416" s="29"/>
      <c r="AW416" s="29"/>
      <c r="AX416" s="29"/>
      <c r="AY416" s="29"/>
      <c r="AZ416" s="29"/>
      <c r="BA416" s="29"/>
      <c r="BB416" s="29"/>
      <c r="BC416" s="29"/>
      <c r="BD416" s="29"/>
      <c r="BE416" s="29"/>
      <c r="BF416" s="29"/>
      <c r="BG416" s="29"/>
      <c r="BH416" s="29"/>
      <c r="BI416" s="29"/>
      <c r="BJ416" s="31"/>
      <c r="BK416" s="29"/>
      <c r="BL416" s="29"/>
      <c r="BM416" s="29"/>
      <c r="BN416" s="29"/>
      <c r="BO416" s="29"/>
      <c r="BP416" s="29"/>
      <c r="BQ416" s="29"/>
      <c r="BR416" s="29"/>
      <c r="BS416" s="29"/>
      <c r="BT416" s="29"/>
      <c r="BU416" s="29"/>
      <c r="BV416" s="29"/>
      <c r="BW416" s="29"/>
      <c r="BX416" s="29"/>
      <c r="BY416" s="31"/>
      <c r="BZ416" s="29"/>
      <c r="CA416" s="29"/>
      <c r="CB416" s="29"/>
      <c r="CC416" s="29"/>
      <c r="CD416" s="29"/>
      <c r="CE416" s="29"/>
      <c r="CF416" s="29"/>
      <c r="CG416" s="29"/>
      <c r="CH416" s="29"/>
      <c r="CI416" s="29"/>
      <c r="CJ416" s="29"/>
      <c r="CK416" s="29"/>
      <c r="CL416" s="29"/>
      <c r="CM416" s="29"/>
      <c r="CN416" s="31"/>
      <c r="CO416" s="29"/>
      <c r="CP416" s="29"/>
      <c r="CQ416" s="29"/>
      <c r="CR416" s="29"/>
    </row>
    <row r="417">
      <c r="A417" s="28"/>
      <c r="B417" s="29"/>
      <c r="C417" s="30"/>
      <c r="D417" s="30"/>
      <c r="E417" s="30"/>
      <c r="F417" s="30"/>
      <c r="G417" s="29"/>
      <c r="H417" s="29"/>
      <c r="I417" s="29"/>
      <c r="J417" s="29"/>
      <c r="K417" s="29"/>
      <c r="L417" s="29"/>
      <c r="M417" s="29"/>
      <c r="N417" s="29"/>
      <c r="O417" s="29"/>
      <c r="P417" s="29"/>
      <c r="Q417" s="31"/>
      <c r="R417" s="29"/>
      <c r="S417" s="29"/>
      <c r="T417" s="29"/>
      <c r="U417" s="29"/>
      <c r="V417" s="29"/>
      <c r="W417" s="29"/>
      <c r="X417" s="29"/>
      <c r="Y417" s="29"/>
      <c r="Z417" s="29"/>
      <c r="AA417" s="29"/>
      <c r="AB417" s="29"/>
      <c r="AC417" s="29"/>
      <c r="AD417" s="29"/>
      <c r="AE417" s="29"/>
      <c r="AF417" s="31"/>
      <c r="AG417" s="29"/>
      <c r="AH417" s="29"/>
      <c r="AI417" s="29"/>
      <c r="AJ417" s="29"/>
      <c r="AK417" s="29"/>
      <c r="AL417" s="29"/>
      <c r="AM417" s="29"/>
      <c r="AN417" s="29"/>
      <c r="AO417" s="29"/>
      <c r="AP417" s="29"/>
      <c r="AQ417" s="29"/>
      <c r="AR417" s="29"/>
      <c r="AS417" s="29"/>
      <c r="AT417" s="29"/>
      <c r="AU417" s="31"/>
      <c r="AV417" s="29"/>
      <c r="AW417" s="29"/>
      <c r="AX417" s="29"/>
      <c r="AY417" s="29"/>
      <c r="AZ417" s="29"/>
      <c r="BA417" s="29"/>
      <c r="BB417" s="29"/>
      <c r="BC417" s="29"/>
      <c r="BD417" s="29"/>
      <c r="BE417" s="29"/>
      <c r="BF417" s="29"/>
      <c r="BG417" s="29"/>
      <c r="BH417" s="29"/>
      <c r="BI417" s="29"/>
      <c r="BJ417" s="31"/>
      <c r="BK417" s="29"/>
      <c r="BL417" s="29"/>
      <c r="BM417" s="29"/>
      <c r="BN417" s="29"/>
      <c r="BO417" s="29"/>
      <c r="BP417" s="29"/>
      <c r="BQ417" s="29"/>
      <c r="BR417" s="29"/>
      <c r="BS417" s="29"/>
      <c r="BT417" s="29"/>
      <c r="BU417" s="29"/>
      <c r="BV417" s="29"/>
      <c r="BW417" s="29"/>
      <c r="BX417" s="29"/>
      <c r="BY417" s="31"/>
      <c r="BZ417" s="29"/>
      <c r="CA417" s="29"/>
      <c r="CB417" s="29"/>
      <c r="CC417" s="29"/>
      <c r="CD417" s="29"/>
      <c r="CE417" s="29"/>
      <c r="CF417" s="29"/>
      <c r="CG417" s="29"/>
      <c r="CH417" s="29"/>
      <c r="CI417" s="29"/>
      <c r="CJ417" s="29"/>
      <c r="CK417" s="29"/>
      <c r="CL417" s="29"/>
      <c r="CM417" s="29"/>
      <c r="CN417" s="31"/>
      <c r="CO417" s="29"/>
      <c r="CP417" s="29"/>
      <c r="CQ417" s="29"/>
      <c r="CR417" s="29"/>
    </row>
    <row r="418">
      <c r="A418" s="28"/>
      <c r="B418" s="29"/>
      <c r="C418" s="30"/>
      <c r="D418" s="30"/>
      <c r="E418" s="30"/>
      <c r="F418" s="30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31"/>
      <c r="R418" s="29"/>
      <c r="S418" s="29"/>
      <c r="T418" s="29"/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29"/>
      <c r="AF418" s="31"/>
      <c r="AG418" s="29"/>
      <c r="AH418" s="29"/>
      <c r="AI418" s="29"/>
      <c r="AJ418" s="29"/>
      <c r="AK418" s="29"/>
      <c r="AL418" s="29"/>
      <c r="AM418" s="29"/>
      <c r="AN418" s="29"/>
      <c r="AO418" s="29"/>
      <c r="AP418" s="29"/>
      <c r="AQ418" s="29"/>
      <c r="AR418" s="29"/>
      <c r="AS418" s="29"/>
      <c r="AT418" s="29"/>
      <c r="AU418" s="31"/>
      <c r="AV418" s="29"/>
      <c r="AW418" s="29"/>
      <c r="AX418" s="29"/>
      <c r="AY418" s="29"/>
      <c r="AZ418" s="29"/>
      <c r="BA418" s="29"/>
      <c r="BB418" s="29"/>
      <c r="BC418" s="29"/>
      <c r="BD418" s="29"/>
      <c r="BE418" s="29"/>
      <c r="BF418" s="29"/>
      <c r="BG418" s="29"/>
      <c r="BH418" s="29"/>
      <c r="BI418" s="29"/>
      <c r="BJ418" s="31"/>
      <c r="BK418" s="29"/>
      <c r="BL418" s="29"/>
      <c r="BM418" s="29"/>
      <c r="BN418" s="29"/>
      <c r="BO418" s="29"/>
      <c r="BP418" s="29"/>
      <c r="BQ418" s="29"/>
      <c r="BR418" s="29"/>
      <c r="BS418" s="29"/>
      <c r="BT418" s="29"/>
      <c r="BU418" s="29"/>
      <c r="BV418" s="29"/>
      <c r="BW418" s="29"/>
      <c r="BX418" s="29"/>
      <c r="BY418" s="31"/>
      <c r="BZ418" s="29"/>
      <c r="CA418" s="29"/>
      <c r="CB418" s="29"/>
      <c r="CC418" s="29"/>
      <c r="CD418" s="29"/>
      <c r="CE418" s="29"/>
      <c r="CF418" s="29"/>
      <c r="CG418" s="29"/>
      <c r="CH418" s="29"/>
      <c r="CI418" s="29"/>
      <c r="CJ418" s="29"/>
      <c r="CK418" s="29"/>
      <c r="CL418" s="29"/>
      <c r="CM418" s="29"/>
      <c r="CN418" s="31"/>
      <c r="CO418" s="29"/>
      <c r="CP418" s="29"/>
      <c r="CQ418" s="29"/>
      <c r="CR418" s="29"/>
    </row>
    <row r="419">
      <c r="A419" s="28"/>
      <c r="B419" s="29"/>
      <c r="C419" s="30"/>
      <c r="D419" s="30"/>
      <c r="E419" s="30"/>
      <c r="F419" s="30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31"/>
      <c r="R419" s="29"/>
      <c r="S419" s="29"/>
      <c r="T419" s="29"/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29"/>
      <c r="AF419" s="31"/>
      <c r="AG419" s="29"/>
      <c r="AH419" s="29"/>
      <c r="AI419" s="29"/>
      <c r="AJ419" s="29"/>
      <c r="AK419" s="29"/>
      <c r="AL419" s="29"/>
      <c r="AM419" s="29"/>
      <c r="AN419" s="29"/>
      <c r="AO419" s="29"/>
      <c r="AP419" s="29"/>
      <c r="AQ419" s="29"/>
      <c r="AR419" s="29"/>
      <c r="AS419" s="29"/>
      <c r="AT419" s="29"/>
      <c r="AU419" s="31"/>
      <c r="AV419" s="29"/>
      <c r="AW419" s="29"/>
      <c r="AX419" s="29"/>
      <c r="AY419" s="29"/>
      <c r="AZ419" s="29"/>
      <c r="BA419" s="29"/>
      <c r="BB419" s="29"/>
      <c r="BC419" s="29"/>
      <c r="BD419" s="29"/>
      <c r="BE419" s="29"/>
      <c r="BF419" s="29"/>
      <c r="BG419" s="29"/>
      <c r="BH419" s="29"/>
      <c r="BI419" s="29"/>
      <c r="BJ419" s="31"/>
      <c r="BK419" s="29"/>
      <c r="BL419" s="29"/>
      <c r="BM419" s="29"/>
      <c r="BN419" s="29"/>
      <c r="BO419" s="29"/>
      <c r="BP419" s="29"/>
      <c r="BQ419" s="29"/>
      <c r="BR419" s="29"/>
      <c r="BS419" s="29"/>
      <c r="BT419" s="29"/>
      <c r="BU419" s="29"/>
      <c r="BV419" s="29"/>
      <c r="BW419" s="29"/>
      <c r="BX419" s="29"/>
      <c r="BY419" s="31"/>
      <c r="BZ419" s="29"/>
      <c r="CA419" s="29"/>
      <c r="CB419" s="29"/>
      <c r="CC419" s="29"/>
      <c r="CD419" s="29"/>
      <c r="CE419" s="29"/>
      <c r="CF419" s="29"/>
      <c r="CG419" s="29"/>
      <c r="CH419" s="29"/>
      <c r="CI419" s="29"/>
      <c r="CJ419" s="29"/>
      <c r="CK419" s="29"/>
      <c r="CL419" s="29"/>
      <c r="CM419" s="29"/>
      <c r="CN419" s="31"/>
      <c r="CO419" s="29"/>
      <c r="CP419" s="29"/>
      <c r="CQ419" s="29"/>
      <c r="CR419" s="29"/>
    </row>
    <row r="420">
      <c r="A420" s="28"/>
      <c r="B420" s="29"/>
      <c r="C420" s="30"/>
      <c r="D420" s="30"/>
      <c r="E420" s="30"/>
      <c r="F420" s="30"/>
      <c r="G420" s="29"/>
      <c r="H420" s="29"/>
      <c r="I420" s="29"/>
      <c r="J420" s="29"/>
      <c r="K420" s="29"/>
      <c r="L420" s="29"/>
      <c r="M420" s="29"/>
      <c r="N420" s="29"/>
      <c r="O420" s="29"/>
      <c r="P420" s="29"/>
      <c r="Q420" s="31"/>
      <c r="R420" s="29"/>
      <c r="S420" s="29"/>
      <c r="T420" s="29"/>
      <c r="U420" s="29"/>
      <c r="V420" s="29"/>
      <c r="W420" s="29"/>
      <c r="X420" s="29"/>
      <c r="Y420" s="29"/>
      <c r="Z420" s="29"/>
      <c r="AA420" s="29"/>
      <c r="AB420" s="29"/>
      <c r="AC420" s="29"/>
      <c r="AD420" s="29"/>
      <c r="AE420" s="29"/>
      <c r="AF420" s="31"/>
      <c r="AG420" s="29"/>
      <c r="AH420" s="29"/>
      <c r="AI420" s="29"/>
      <c r="AJ420" s="29"/>
      <c r="AK420" s="29"/>
      <c r="AL420" s="29"/>
      <c r="AM420" s="29"/>
      <c r="AN420" s="29"/>
      <c r="AO420" s="29"/>
      <c r="AP420" s="29"/>
      <c r="AQ420" s="29"/>
      <c r="AR420" s="29"/>
      <c r="AS420" s="29"/>
      <c r="AT420" s="29"/>
      <c r="AU420" s="31"/>
      <c r="AV420" s="29"/>
      <c r="AW420" s="29"/>
      <c r="AX420" s="29"/>
      <c r="AY420" s="29"/>
      <c r="AZ420" s="29"/>
      <c r="BA420" s="29"/>
      <c r="BB420" s="29"/>
      <c r="BC420" s="29"/>
      <c r="BD420" s="29"/>
      <c r="BE420" s="29"/>
      <c r="BF420" s="29"/>
      <c r="BG420" s="29"/>
      <c r="BH420" s="29"/>
      <c r="BI420" s="29"/>
      <c r="BJ420" s="31"/>
      <c r="BK420" s="29"/>
      <c r="BL420" s="29"/>
      <c r="BM420" s="29"/>
      <c r="BN420" s="29"/>
      <c r="BO420" s="29"/>
      <c r="BP420" s="29"/>
      <c r="BQ420" s="29"/>
      <c r="BR420" s="29"/>
      <c r="BS420" s="29"/>
      <c r="BT420" s="29"/>
      <c r="BU420" s="29"/>
      <c r="BV420" s="29"/>
      <c r="BW420" s="29"/>
      <c r="BX420" s="29"/>
      <c r="BY420" s="31"/>
      <c r="BZ420" s="29"/>
      <c r="CA420" s="29"/>
      <c r="CB420" s="29"/>
      <c r="CC420" s="29"/>
      <c r="CD420" s="29"/>
      <c r="CE420" s="29"/>
      <c r="CF420" s="29"/>
      <c r="CG420" s="29"/>
      <c r="CH420" s="29"/>
      <c r="CI420" s="29"/>
      <c r="CJ420" s="29"/>
      <c r="CK420" s="29"/>
      <c r="CL420" s="29"/>
      <c r="CM420" s="29"/>
      <c r="CN420" s="31"/>
      <c r="CO420" s="29"/>
      <c r="CP420" s="29"/>
      <c r="CQ420" s="29"/>
      <c r="CR420" s="29"/>
    </row>
    <row r="421">
      <c r="A421" s="28"/>
      <c r="B421" s="29"/>
      <c r="C421" s="30"/>
      <c r="D421" s="30"/>
      <c r="E421" s="30"/>
      <c r="F421" s="30"/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31"/>
      <c r="R421" s="29"/>
      <c r="S421" s="29"/>
      <c r="T421" s="29"/>
      <c r="U421" s="29"/>
      <c r="V421" s="29"/>
      <c r="W421" s="29"/>
      <c r="X421" s="29"/>
      <c r="Y421" s="29"/>
      <c r="Z421" s="29"/>
      <c r="AA421" s="29"/>
      <c r="AB421" s="29"/>
      <c r="AC421" s="29"/>
      <c r="AD421" s="29"/>
      <c r="AE421" s="29"/>
      <c r="AF421" s="31"/>
      <c r="AG421" s="29"/>
      <c r="AH421" s="29"/>
      <c r="AI421" s="29"/>
      <c r="AJ421" s="29"/>
      <c r="AK421" s="29"/>
      <c r="AL421" s="29"/>
      <c r="AM421" s="29"/>
      <c r="AN421" s="29"/>
      <c r="AO421" s="29"/>
      <c r="AP421" s="29"/>
      <c r="AQ421" s="29"/>
      <c r="AR421" s="29"/>
      <c r="AS421" s="29"/>
      <c r="AT421" s="29"/>
      <c r="AU421" s="31"/>
      <c r="AV421" s="29"/>
      <c r="AW421" s="29"/>
      <c r="AX421" s="29"/>
      <c r="AY421" s="29"/>
      <c r="AZ421" s="29"/>
      <c r="BA421" s="29"/>
      <c r="BB421" s="29"/>
      <c r="BC421" s="29"/>
      <c r="BD421" s="29"/>
      <c r="BE421" s="29"/>
      <c r="BF421" s="29"/>
      <c r="BG421" s="29"/>
      <c r="BH421" s="29"/>
      <c r="BI421" s="29"/>
      <c r="BJ421" s="31"/>
      <c r="BK421" s="29"/>
      <c r="BL421" s="29"/>
      <c r="BM421" s="29"/>
      <c r="BN421" s="29"/>
      <c r="BO421" s="29"/>
      <c r="BP421" s="29"/>
      <c r="BQ421" s="29"/>
      <c r="BR421" s="29"/>
      <c r="BS421" s="29"/>
      <c r="BT421" s="29"/>
      <c r="BU421" s="29"/>
      <c r="BV421" s="29"/>
      <c r="BW421" s="29"/>
      <c r="BX421" s="29"/>
      <c r="BY421" s="31"/>
      <c r="BZ421" s="29"/>
      <c r="CA421" s="29"/>
      <c r="CB421" s="29"/>
      <c r="CC421" s="29"/>
      <c r="CD421" s="29"/>
      <c r="CE421" s="29"/>
      <c r="CF421" s="29"/>
      <c r="CG421" s="29"/>
      <c r="CH421" s="29"/>
      <c r="CI421" s="29"/>
      <c r="CJ421" s="29"/>
      <c r="CK421" s="29"/>
      <c r="CL421" s="29"/>
      <c r="CM421" s="29"/>
      <c r="CN421" s="31"/>
      <c r="CO421" s="29"/>
      <c r="CP421" s="29"/>
      <c r="CQ421" s="29"/>
      <c r="CR421" s="29"/>
    </row>
    <row r="422">
      <c r="A422" s="28"/>
      <c r="B422" s="29"/>
      <c r="C422" s="30"/>
      <c r="D422" s="30"/>
      <c r="E422" s="30"/>
      <c r="F422" s="30"/>
      <c r="G422" s="29"/>
      <c r="H422" s="29"/>
      <c r="I422" s="29"/>
      <c r="J422" s="29"/>
      <c r="K422" s="29"/>
      <c r="L422" s="29"/>
      <c r="M422" s="29"/>
      <c r="N422" s="29"/>
      <c r="O422" s="29"/>
      <c r="P422" s="29"/>
      <c r="Q422" s="31"/>
      <c r="R422" s="29"/>
      <c r="S422" s="29"/>
      <c r="T422" s="29"/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29"/>
      <c r="AF422" s="31"/>
      <c r="AG422" s="29"/>
      <c r="AH422" s="29"/>
      <c r="AI422" s="29"/>
      <c r="AJ422" s="29"/>
      <c r="AK422" s="29"/>
      <c r="AL422" s="29"/>
      <c r="AM422" s="29"/>
      <c r="AN422" s="29"/>
      <c r="AO422" s="29"/>
      <c r="AP422" s="29"/>
      <c r="AQ422" s="29"/>
      <c r="AR422" s="29"/>
      <c r="AS422" s="29"/>
      <c r="AT422" s="29"/>
      <c r="AU422" s="31"/>
      <c r="AV422" s="29"/>
      <c r="AW422" s="29"/>
      <c r="AX422" s="29"/>
      <c r="AY422" s="29"/>
      <c r="AZ422" s="29"/>
      <c r="BA422" s="29"/>
      <c r="BB422" s="29"/>
      <c r="BC422" s="29"/>
      <c r="BD422" s="29"/>
      <c r="BE422" s="29"/>
      <c r="BF422" s="29"/>
      <c r="BG422" s="29"/>
      <c r="BH422" s="29"/>
      <c r="BI422" s="29"/>
      <c r="BJ422" s="31"/>
      <c r="BK422" s="29"/>
      <c r="BL422" s="29"/>
      <c r="BM422" s="29"/>
      <c r="BN422" s="29"/>
      <c r="BO422" s="29"/>
      <c r="BP422" s="29"/>
      <c r="BQ422" s="29"/>
      <c r="BR422" s="29"/>
      <c r="BS422" s="29"/>
      <c r="BT422" s="29"/>
      <c r="BU422" s="29"/>
      <c r="BV422" s="29"/>
      <c r="BW422" s="29"/>
      <c r="BX422" s="29"/>
      <c r="BY422" s="31"/>
      <c r="BZ422" s="29"/>
      <c r="CA422" s="29"/>
      <c r="CB422" s="29"/>
      <c r="CC422" s="29"/>
      <c r="CD422" s="29"/>
      <c r="CE422" s="29"/>
      <c r="CF422" s="29"/>
      <c r="CG422" s="29"/>
      <c r="CH422" s="29"/>
      <c r="CI422" s="29"/>
      <c r="CJ422" s="29"/>
      <c r="CK422" s="29"/>
      <c r="CL422" s="29"/>
      <c r="CM422" s="29"/>
      <c r="CN422" s="31"/>
      <c r="CO422" s="29"/>
      <c r="CP422" s="29"/>
      <c r="CQ422" s="29"/>
      <c r="CR422" s="29"/>
    </row>
    <row r="423">
      <c r="A423" s="28"/>
      <c r="B423" s="29"/>
      <c r="C423" s="30"/>
      <c r="D423" s="30"/>
      <c r="E423" s="30"/>
      <c r="F423" s="30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31"/>
      <c r="R423" s="29"/>
      <c r="S423" s="29"/>
      <c r="T423" s="29"/>
      <c r="U423" s="29"/>
      <c r="V423" s="29"/>
      <c r="W423" s="29"/>
      <c r="X423" s="29"/>
      <c r="Y423" s="29"/>
      <c r="Z423" s="29"/>
      <c r="AA423" s="29"/>
      <c r="AB423" s="29"/>
      <c r="AC423" s="29"/>
      <c r="AD423" s="29"/>
      <c r="AE423" s="29"/>
      <c r="AF423" s="31"/>
      <c r="AG423" s="29"/>
      <c r="AH423" s="29"/>
      <c r="AI423" s="29"/>
      <c r="AJ423" s="29"/>
      <c r="AK423" s="29"/>
      <c r="AL423" s="29"/>
      <c r="AM423" s="29"/>
      <c r="AN423" s="29"/>
      <c r="AO423" s="29"/>
      <c r="AP423" s="29"/>
      <c r="AQ423" s="29"/>
      <c r="AR423" s="29"/>
      <c r="AS423" s="29"/>
      <c r="AT423" s="29"/>
      <c r="AU423" s="31"/>
      <c r="AV423" s="29"/>
      <c r="AW423" s="29"/>
      <c r="AX423" s="29"/>
      <c r="AY423" s="29"/>
      <c r="AZ423" s="29"/>
      <c r="BA423" s="29"/>
      <c r="BB423" s="29"/>
      <c r="BC423" s="29"/>
      <c r="BD423" s="29"/>
      <c r="BE423" s="29"/>
      <c r="BF423" s="29"/>
      <c r="BG423" s="29"/>
      <c r="BH423" s="29"/>
      <c r="BI423" s="29"/>
      <c r="BJ423" s="31"/>
      <c r="BK423" s="29"/>
      <c r="BL423" s="29"/>
      <c r="BM423" s="29"/>
      <c r="BN423" s="29"/>
      <c r="BO423" s="29"/>
      <c r="BP423" s="29"/>
      <c r="BQ423" s="29"/>
      <c r="BR423" s="29"/>
      <c r="BS423" s="29"/>
      <c r="BT423" s="29"/>
      <c r="BU423" s="29"/>
      <c r="BV423" s="29"/>
      <c r="BW423" s="29"/>
      <c r="BX423" s="29"/>
      <c r="BY423" s="31"/>
      <c r="BZ423" s="29"/>
      <c r="CA423" s="29"/>
      <c r="CB423" s="29"/>
      <c r="CC423" s="29"/>
      <c r="CD423" s="29"/>
      <c r="CE423" s="29"/>
      <c r="CF423" s="29"/>
      <c r="CG423" s="29"/>
      <c r="CH423" s="29"/>
      <c r="CI423" s="29"/>
      <c r="CJ423" s="29"/>
      <c r="CK423" s="29"/>
      <c r="CL423" s="29"/>
      <c r="CM423" s="29"/>
      <c r="CN423" s="31"/>
      <c r="CO423" s="29"/>
      <c r="CP423" s="29"/>
      <c r="CQ423" s="29"/>
      <c r="CR423" s="29"/>
    </row>
    <row r="424">
      <c r="A424" s="28"/>
      <c r="B424" s="29"/>
      <c r="C424" s="30"/>
      <c r="D424" s="30"/>
      <c r="E424" s="30"/>
      <c r="F424" s="30"/>
      <c r="G424" s="29"/>
      <c r="H424" s="29"/>
      <c r="I424" s="29"/>
      <c r="J424" s="29"/>
      <c r="K424" s="29"/>
      <c r="L424" s="29"/>
      <c r="M424" s="29"/>
      <c r="N424" s="29"/>
      <c r="O424" s="29"/>
      <c r="P424" s="29"/>
      <c r="Q424" s="31"/>
      <c r="R424" s="29"/>
      <c r="S424" s="29"/>
      <c r="T424" s="29"/>
      <c r="U424" s="29"/>
      <c r="V424" s="29"/>
      <c r="W424" s="29"/>
      <c r="X424" s="29"/>
      <c r="Y424" s="29"/>
      <c r="Z424" s="29"/>
      <c r="AA424" s="29"/>
      <c r="AB424" s="29"/>
      <c r="AC424" s="29"/>
      <c r="AD424" s="29"/>
      <c r="AE424" s="29"/>
      <c r="AF424" s="31"/>
      <c r="AG424" s="29"/>
      <c r="AH424" s="29"/>
      <c r="AI424" s="29"/>
      <c r="AJ424" s="29"/>
      <c r="AK424" s="29"/>
      <c r="AL424" s="29"/>
      <c r="AM424" s="29"/>
      <c r="AN424" s="29"/>
      <c r="AO424" s="29"/>
      <c r="AP424" s="29"/>
      <c r="AQ424" s="29"/>
      <c r="AR424" s="29"/>
      <c r="AS424" s="29"/>
      <c r="AT424" s="29"/>
      <c r="AU424" s="31"/>
      <c r="AV424" s="29"/>
      <c r="AW424" s="29"/>
      <c r="AX424" s="29"/>
      <c r="AY424" s="29"/>
      <c r="AZ424" s="29"/>
      <c r="BA424" s="29"/>
      <c r="BB424" s="29"/>
      <c r="BC424" s="29"/>
      <c r="BD424" s="29"/>
      <c r="BE424" s="29"/>
      <c r="BF424" s="29"/>
      <c r="BG424" s="29"/>
      <c r="BH424" s="29"/>
      <c r="BI424" s="29"/>
      <c r="BJ424" s="31"/>
      <c r="BK424" s="29"/>
      <c r="BL424" s="29"/>
      <c r="BM424" s="29"/>
      <c r="BN424" s="29"/>
      <c r="BO424" s="29"/>
      <c r="BP424" s="29"/>
      <c r="BQ424" s="29"/>
      <c r="BR424" s="29"/>
      <c r="BS424" s="29"/>
      <c r="BT424" s="29"/>
      <c r="BU424" s="29"/>
      <c r="BV424" s="29"/>
      <c r="BW424" s="29"/>
      <c r="BX424" s="29"/>
      <c r="BY424" s="31"/>
      <c r="BZ424" s="29"/>
      <c r="CA424" s="29"/>
      <c r="CB424" s="29"/>
      <c r="CC424" s="29"/>
      <c r="CD424" s="29"/>
      <c r="CE424" s="29"/>
      <c r="CF424" s="29"/>
      <c r="CG424" s="29"/>
      <c r="CH424" s="29"/>
      <c r="CI424" s="29"/>
      <c r="CJ424" s="29"/>
      <c r="CK424" s="29"/>
      <c r="CL424" s="29"/>
      <c r="CM424" s="29"/>
      <c r="CN424" s="31"/>
      <c r="CO424" s="29"/>
      <c r="CP424" s="29"/>
      <c r="CQ424" s="29"/>
      <c r="CR424" s="29"/>
    </row>
    <row r="425">
      <c r="A425" s="28"/>
      <c r="B425" s="29"/>
      <c r="C425" s="30"/>
      <c r="D425" s="30"/>
      <c r="E425" s="30"/>
      <c r="F425" s="30"/>
      <c r="G425" s="29"/>
      <c r="H425" s="29"/>
      <c r="I425" s="29"/>
      <c r="J425" s="29"/>
      <c r="K425" s="29"/>
      <c r="L425" s="29"/>
      <c r="M425" s="29"/>
      <c r="N425" s="29"/>
      <c r="O425" s="29"/>
      <c r="P425" s="29"/>
      <c r="Q425" s="31"/>
      <c r="R425" s="29"/>
      <c r="S425" s="29"/>
      <c r="T425" s="29"/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29"/>
      <c r="AF425" s="31"/>
      <c r="AG425" s="29"/>
      <c r="AH425" s="29"/>
      <c r="AI425" s="29"/>
      <c r="AJ425" s="29"/>
      <c r="AK425" s="29"/>
      <c r="AL425" s="29"/>
      <c r="AM425" s="29"/>
      <c r="AN425" s="29"/>
      <c r="AO425" s="29"/>
      <c r="AP425" s="29"/>
      <c r="AQ425" s="29"/>
      <c r="AR425" s="29"/>
      <c r="AS425" s="29"/>
      <c r="AT425" s="29"/>
      <c r="AU425" s="31"/>
      <c r="AV425" s="29"/>
      <c r="AW425" s="29"/>
      <c r="AX425" s="29"/>
      <c r="AY425" s="29"/>
      <c r="AZ425" s="29"/>
      <c r="BA425" s="29"/>
      <c r="BB425" s="29"/>
      <c r="BC425" s="29"/>
      <c r="BD425" s="29"/>
      <c r="BE425" s="29"/>
      <c r="BF425" s="29"/>
      <c r="BG425" s="29"/>
      <c r="BH425" s="29"/>
      <c r="BI425" s="29"/>
      <c r="BJ425" s="31"/>
      <c r="BK425" s="29"/>
      <c r="BL425" s="29"/>
      <c r="BM425" s="29"/>
      <c r="BN425" s="29"/>
      <c r="BO425" s="29"/>
      <c r="BP425" s="29"/>
      <c r="BQ425" s="29"/>
      <c r="BR425" s="29"/>
      <c r="BS425" s="29"/>
      <c r="BT425" s="29"/>
      <c r="BU425" s="29"/>
      <c r="BV425" s="29"/>
      <c r="BW425" s="29"/>
      <c r="BX425" s="29"/>
      <c r="BY425" s="31"/>
      <c r="BZ425" s="29"/>
      <c r="CA425" s="29"/>
      <c r="CB425" s="29"/>
      <c r="CC425" s="29"/>
      <c r="CD425" s="29"/>
      <c r="CE425" s="29"/>
      <c r="CF425" s="29"/>
      <c r="CG425" s="29"/>
      <c r="CH425" s="29"/>
      <c r="CI425" s="29"/>
      <c r="CJ425" s="29"/>
      <c r="CK425" s="29"/>
      <c r="CL425" s="29"/>
      <c r="CM425" s="29"/>
      <c r="CN425" s="31"/>
      <c r="CO425" s="29"/>
      <c r="CP425" s="29"/>
      <c r="CQ425" s="29"/>
      <c r="CR425" s="29"/>
    </row>
    <row r="426">
      <c r="A426" s="28"/>
      <c r="B426" s="29"/>
      <c r="C426" s="30"/>
      <c r="D426" s="30"/>
      <c r="E426" s="30"/>
      <c r="F426" s="30"/>
      <c r="G426" s="29"/>
      <c r="H426" s="29"/>
      <c r="I426" s="29"/>
      <c r="J426" s="29"/>
      <c r="K426" s="29"/>
      <c r="L426" s="29"/>
      <c r="M426" s="29"/>
      <c r="N426" s="29"/>
      <c r="O426" s="29"/>
      <c r="P426" s="29"/>
      <c r="Q426" s="31"/>
      <c r="R426" s="29"/>
      <c r="S426" s="29"/>
      <c r="T426" s="29"/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29"/>
      <c r="AF426" s="31"/>
      <c r="AG426" s="29"/>
      <c r="AH426" s="29"/>
      <c r="AI426" s="29"/>
      <c r="AJ426" s="29"/>
      <c r="AK426" s="29"/>
      <c r="AL426" s="29"/>
      <c r="AM426" s="29"/>
      <c r="AN426" s="29"/>
      <c r="AO426" s="29"/>
      <c r="AP426" s="29"/>
      <c r="AQ426" s="29"/>
      <c r="AR426" s="29"/>
      <c r="AS426" s="29"/>
      <c r="AT426" s="29"/>
      <c r="AU426" s="31"/>
      <c r="AV426" s="29"/>
      <c r="AW426" s="29"/>
      <c r="AX426" s="29"/>
      <c r="AY426" s="29"/>
      <c r="AZ426" s="29"/>
      <c r="BA426" s="29"/>
      <c r="BB426" s="29"/>
      <c r="BC426" s="29"/>
      <c r="BD426" s="29"/>
      <c r="BE426" s="29"/>
      <c r="BF426" s="29"/>
      <c r="BG426" s="29"/>
      <c r="BH426" s="29"/>
      <c r="BI426" s="29"/>
      <c r="BJ426" s="31"/>
      <c r="BK426" s="29"/>
      <c r="BL426" s="29"/>
      <c r="BM426" s="29"/>
      <c r="BN426" s="29"/>
      <c r="BO426" s="29"/>
      <c r="BP426" s="29"/>
      <c r="BQ426" s="29"/>
      <c r="BR426" s="29"/>
      <c r="BS426" s="29"/>
      <c r="BT426" s="29"/>
      <c r="BU426" s="29"/>
      <c r="BV426" s="29"/>
      <c r="BW426" s="29"/>
      <c r="BX426" s="29"/>
      <c r="BY426" s="31"/>
      <c r="BZ426" s="29"/>
      <c r="CA426" s="29"/>
      <c r="CB426" s="29"/>
      <c r="CC426" s="29"/>
      <c r="CD426" s="29"/>
      <c r="CE426" s="29"/>
      <c r="CF426" s="29"/>
      <c r="CG426" s="29"/>
      <c r="CH426" s="29"/>
      <c r="CI426" s="29"/>
      <c r="CJ426" s="29"/>
      <c r="CK426" s="29"/>
      <c r="CL426" s="29"/>
      <c r="CM426" s="29"/>
      <c r="CN426" s="31"/>
      <c r="CO426" s="29"/>
      <c r="CP426" s="29"/>
      <c r="CQ426" s="29"/>
      <c r="CR426" s="29"/>
    </row>
    <row r="427">
      <c r="A427" s="28"/>
      <c r="B427" s="29"/>
      <c r="C427" s="30"/>
      <c r="D427" s="30"/>
      <c r="E427" s="30"/>
      <c r="F427" s="30"/>
      <c r="G427" s="29"/>
      <c r="H427" s="29"/>
      <c r="I427" s="29"/>
      <c r="J427" s="29"/>
      <c r="K427" s="29"/>
      <c r="L427" s="29"/>
      <c r="M427" s="29"/>
      <c r="N427" s="29"/>
      <c r="O427" s="29"/>
      <c r="P427" s="29"/>
      <c r="Q427" s="31"/>
      <c r="R427" s="29"/>
      <c r="S427" s="29"/>
      <c r="T427" s="29"/>
      <c r="U427" s="29"/>
      <c r="V427" s="29"/>
      <c r="W427" s="29"/>
      <c r="X427" s="29"/>
      <c r="Y427" s="29"/>
      <c r="Z427" s="29"/>
      <c r="AA427" s="29"/>
      <c r="AB427" s="29"/>
      <c r="AC427" s="29"/>
      <c r="AD427" s="29"/>
      <c r="AE427" s="29"/>
      <c r="AF427" s="31"/>
      <c r="AG427" s="29"/>
      <c r="AH427" s="29"/>
      <c r="AI427" s="29"/>
      <c r="AJ427" s="29"/>
      <c r="AK427" s="29"/>
      <c r="AL427" s="29"/>
      <c r="AM427" s="29"/>
      <c r="AN427" s="29"/>
      <c r="AO427" s="29"/>
      <c r="AP427" s="29"/>
      <c r="AQ427" s="29"/>
      <c r="AR427" s="29"/>
      <c r="AS427" s="29"/>
      <c r="AT427" s="29"/>
      <c r="AU427" s="31"/>
      <c r="AV427" s="29"/>
      <c r="AW427" s="29"/>
      <c r="AX427" s="29"/>
      <c r="AY427" s="29"/>
      <c r="AZ427" s="29"/>
      <c r="BA427" s="29"/>
      <c r="BB427" s="29"/>
      <c r="BC427" s="29"/>
      <c r="BD427" s="29"/>
      <c r="BE427" s="29"/>
      <c r="BF427" s="29"/>
      <c r="BG427" s="29"/>
      <c r="BH427" s="29"/>
      <c r="BI427" s="29"/>
      <c r="BJ427" s="31"/>
      <c r="BK427" s="29"/>
      <c r="BL427" s="29"/>
      <c r="BM427" s="29"/>
      <c r="BN427" s="29"/>
      <c r="BO427" s="29"/>
      <c r="BP427" s="29"/>
      <c r="BQ427" s="29"/>
      <c r="BR427" s="29"/>
      <c r="BS427" s="29"/>
      <c r="BT427" s="29"/>
      <c r="BU427" s="29"/>
      <c r="BV427" s="29"/>
      <c r="BW427" s="29"/>
      <c r="BX427" s="29"/>
      <c r="BY427" s="31"/>
      <c r="BZ427" s="29"/>
      <c r="CA427" s="29"/>
      <c r="CB427" s="29"/>
      <c r="CC427" s="29"/>
      <c r="CD427" s="29"/>
      <c r="CE427" s="29"/>
      <c r="CF427" s="29"/>
      <c r="CG427" s="29"/>
      <c r="CH427" s="29"/>
      <c r="CI427" s="29"/>
      <c r="CJ427" s="29"/>
      <c r="CK427" s="29"/>
      <c r="CL427" s="29"/>
      <c r="CM427" s="29"/>
      <c r="CN427" s="31"/>
      <c r="CO427" s="29"/>
      <c r="CP427" s="29"/>
      <c r="CQ427" s="29"/>
      <c r="CR427" s="29"/>
    </row>
    <row r="428">
      <c r="A428" s="28"/>
      <c r="B428" s="29"/>
      <c r="C428" s="30"/>
      <c r="D428" s="30"/>
      <c r="E428" s="30"/>
      <c r="F428" s="30"/>
      <c r="G428" s="29"/>
      <c r="H428" s="29"/>
      <c r="I428" s="29"/>
      <c r="J428" s="29"/>
      <c r="K428" s="29"/>
      <c r="L428" s="29"/>
      <c r="M428" s="29"/>
      <c r="N428" s="29"/>
      <c r="O428" s="29"/>
      <c r="P428" s="29"/>
      <c r="Q428" s="31"/>
      <c r="R428" s="29"/>
      <c r="S428" s="29"/>
      <c r="T428" s="29"/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29"/>
      <c r="AF428" s="31"/>
      <c r="AG428" s="29"/>
      <c r="AH428" s="29"/>
      <c r="AI428" s="29"/>
      <c r="AJ428" s="29"/>
      <c r="AK428" s="29"/>
      <c r="AL428" s="29"/>
      <c r="AM428" s="29"/>
      <c r="AN428" s="29"/>
      <c r="AO428" s="29"/>
      <c r="AP428" s="29"/>
      <c r="AQ428" s="29"/>
      <c r="AR428" s="29"/>
      <c r="AS428" s="29"/>
      <c r="AT428" s="29"/>
      <c r="AU428" s="31"/>
      <c r="AV428" s="29"/>
      <c r="AW428" s="29"/>
      <c r="AX428" s="29"/>
      <c r="AY428" s="29"/>
      <c r="AZ428" s="29"/>
      <c r="BA428" s="29"/>
      <c r="BB428" s="29"/>
      <c r="BC428" s="29"/>
      <c r="BD428" s="29"/>
      <c r="BE428" s="29"/>
      <c r="BF428" s="29"/>
      <c r="BG428" s="29"/>
      <c r="BH428" s="29"/>
      <c r="BI428" s="29"/>
      <c r="BJ428" s="31"/>
      <c r="BK428" s="29"/>
      <c r="BL428" s="29"/>
      <c r="BM428" s="29"/>
      <c r="BN428" s="29"/>
      <c r="BO428" s="29"/>
      <c r="BP428" s="29"/>
      <c r="BQ428" s="29"/>
      <c r="BR428" s="29"/>
      <c r="BS428" s="29"/>
      <c r="BT428" s="29"/>
      <c r="BU428" s="29"/>
      <c r="BV428" s="29"/>
      <c r="BW428" s="29"/>
      <c r="BX428" s="29"/>
      <c r="BY428" s="31"/>
      <c r="BZ428" s="29"/>
      <c r="CA428" s="29"/>
      <c r="CB428" s="29"/>
      <c r="CC428" s="29"/>
      <c r="CD428" s="29"/>
      <c r="CE428" s="29"/>
      <c r="CF428" s="29"/>
      <c r="CG428" s="29"/>
      <c r="CH428" s="29"/>
      <c r="CI428" s="29"/>
      <c r="CJ428" s="29"/>
      <c r="CK428" s="29"/>
      <c r="CL428" s="29"/>
      <c r="CM428" s="29"/>
      <c r="CN428" s="31"/>
      <c r="CO428" s="29"/>
      <c r="CP428" s="29"/>
      <c r="CQ428" s="29"/>
      <c r="CR428" s="29"/>
    </row>
    <row r="429">
      <c r="A429" s="28"/>
      <c r="B429" s="29"/>
      <c r="C429" s="30"/>
      <c r="D429" s="30"/>
      <c r="E429" s="30"/>
      <c r="F429" s="30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31"/>
      <c r="R429" s="29"/>
      <c r="S429" s="29"/>
      <c r="T429" s="29"/>
      <c r="U429" s="29"/>
      <c r="V429" s="29"/>
      <c r="W429" s="29"/>
      <c r="X429" s="29"/>
      <c r="Y429" s="29"/>
      <c r="Z429" s="29"/>
      <c r="AA429" s="29"/>
      <c r="AB429" s="29"/>
      <c r="AC429" s="29"/>
      <c r="AD429" s="29"/>
      <c r="AE429" s="29"/>
      <c r="AF429" s="31"/>
      <c r="AG429" s="29"/>
      <c r="AH429" s="29"/>
      <c r="AI429" s="29"/>
      <c r="AJ429" s="29"/>
      <c r="AK429" s="29"/>
      <c r="AL429" s="29"/>
      <c r="AM429" s="29"/>
      <c r="AN429" s="29"/>
      <c r="AO429" s="29"/>
      <c r="AP429" s="29"/>
      <c r="AQ429" s="29"/>
      <c r="AR429" s="29"/>
      <c r="AS429" s="29"/>
      <c r="AT429" s="29"/>
      <c r="AU429" s="31"/>
      <c r="AV429" s="29"/>
      <c r="AW429" s="29"/>
      <c r="AX429" s="29"/>
      <c r="AY429" s="29"/>
      <c r="AZ429" s="29"/>
      <c r="BA429" s="29"/>
      <c r="BB429" s="29"/>
      <c r="BC429" s="29"/>
      <c r="BD429" s="29"/>
      <c r="BE429" s="29"/>
      <c r="BF429" s="29"/>
      <c r="BG429" s="29"/>
      <c r="BH429" s="29"/>
      <c r="BI429" s="29"/>
      <c r="BJ429" s="31"/>
      <c r="BK429" s="29"/>
      <c r="BL429" s="29"/>
      <c r="BM429" s="29"/>
      <c r="BN429" s="29"/>
      <c r="BO429" s="29"/>
      <c r="BP429" s="29"/>
      <c r="BQ429" s="29"/>
      <c r="BR429" s="29"/>
      <c r="BS429" s="29"/>
      <c r="BT429" s="29"/>
      <c r="BU429" s="29"/>
      <c r="BV429" s="29"/>
      <c r="BW429" s="29"/>
      <c r="BX429" s="29"/>
      <c r="BY429" s="31"/>
      <c r="BZ429" s="29"/>
      <c r="CA429" s="29"/>
      <c r="CB429" s="29"/>
      <c r="CC429" s="29"/>
      <c r="CD429" s="29"/>
      <c r="CE429" s="29"/>
      <c r="CF429" s="29"/>
      <c r="CG429" s="29"/>
      <c r="CH429" s="29"/>
      <c r="CI429" s="29"/>
      <c r="CJ429" s="29"/>
      <c r="CK429" s="29"/>
      <c r="CL429" s="29"/>
      <c r="CM429" s="29"/>
      <c r="CN429" s="31"/>
      <c r="CO429" s="29"/>
      <c r="CP429" s="29"/>
      <c r="CQ429" s="29"/>
      <c r="CR429" s="29"/>
    </row>
    <row r="430">
      <c r="A430" s="28"/>
      <c r="B430" s="29"/>
      <c r="C430" s="30"/>
      <c r="D430" s="30"/>
      <c r="E430" s="30"/>
      <c r="F430" s="30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31"/>
      <c r="R430" s="29"/>
      <c r="S430" s="29"/>
      <c r="T430" s="29"/>
      <c r="U430" s="29"/>
      <c r="V430" s="29"/>
      <c r="W430" s="29"/>
      <c r="X430" s="29"/>
      <c r="Y430" s="29"/>
      <c r="Z430" s="29"/>
      <c r="AA430" s="29"/>
      <c r="AB430" s="29"/>
      <c r="AC430" s="29"/>
      <c r="AD430" s="29"/>
      <c r="AE430" s="29"/>
      <c r="AF430" s="31"/>
      <c r="AG430" s="29"/>
      <c r="AH430" s="29"/>
      <c r="AI430" s="29"/>
      <c r="AJ430" s="29"/>
      <c r="AK430" s="29"/>
      <c r="AL430" s="29"/>
      <c r="AM430" s="29"/>
      <c r="AN430" s="29"/>
      <c r="AO430" s="29"/>
      <c r="AP430" s="29"/>
      <c r="AQ430" s="29"/>
      <c r="AR430" s="29"/>
      <c r="AS430" s="29"/>
      <c r="AT430" s="29"/>
      <c r="AU430" s="31"/>
      <c r="AV430" s="29"/>
      <c r="AW430" s="29"/>
      <c r="AX430" s="29"/>
      <c r="AY430" s="29"/>
      <c r="AZ430" s="29"/>
      <c r="BA430" s="29"/>
      <c r="BB430" s="29"/>
      <c r="BC430" s="29"/>
      <c r="BD430" s="29"/>
      <c r="BE430" s="29"/>
      <c r="BF430" s="29"/>
      <c r="BG430" s="29"/>
      <c r="BH430" s="29"/>
      <c r="BI430" s="29"/>
      <c r="BJ430" s="31"/>
      <c r="BK430" s="29"/>
      <c r="BL430" s="29"/>
      <c r="BM430" s="29"/>
      <c r="BN430" s="29"/>
      <c r="BO430" s="29"/>
      <c r="BP430" s="29"/>
      <c r="BQ430" s="29"/>
      <c r="BR430" s="29"/>
      <c r="BS430" s="29"/>
      <c r="BT430" s="29"/>
      <c r="BU430" s="29"/>
      <c r="BV430" s="29"/>
      <c r="BW430" s="29"/>
      <c r="BX430" s="29"/>
      <c r="BY430" s="31"/>
      <c r="BZ430" s="29"/>
      <c r="CA430" s="29"/>
      <c r="CB430" s="29"/>
      <c r="CC430" s="29"/>
      <c r="CD430" s="29"/>
      <c r="CE430" s="29"/>
      <c r="CF430" s="29"/>
      <c r="CG430" s="29"/>
      <c r="CH430" s="29"/>
      <c r="CI430" s="29"/>
      <c r="CJ430" s="29"/>
      <c r="CK430" s="29"/>
      <c r="CL430" s="29"/>
      <c r="CM430" s="29"/>
      <c r="CN430" s="31"/>
      <c r="CO430" s="29"/>
      <c r="CP430" s="29"/>
      <c r="CQ430" s="29"/>
      <c r="CR430" s="29"/>
    </row>
    <row r="431">
      <c r="A431" s="28"/>
      <c r="B431" s="29"/>
      <c r="C431" s="30"/>
      <c r="D431" s="30"/>
      <c r="E431" s="30"/>
      <c r="F431" s="30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31"/>
      <c r="R431" s="29"/>
      <c r="S431" s="29"/>
      <c r="T431" s="29"/>
      <c r="U431" s="29"/>
      <c r="V431" s="29"/>
      <c r="W431" s="29"/>
      <c r="X431" s="29"/>
      <c r="Y431" s="29"/>
      <c r="Z431" s="29"/>
      <c r="AA431" s="29"/>
      <c r="AB431" s="29"/>
      <c r="AC431" s="29"/>
      <c r="AD431" s="29"/>
      <c r="AE431" s="29"/>
      <c r="AF431" s="31"/>
      <c r="AG431" s="29"/>
      <c r="AH431" s="29"/>
      <c r="AI431" s="29"/>
      <c r="AJ431" s="29"/>
      <c r="AK431" s="29"/>
      <c r="AL431" s="29"/>
      <c r="AM431" s="29"/>
      <c r="AN431" s="29"/>
      <c r="AO431" s="29"/>
      <c r="AP431" s="29"/>
      <c r="AQ431" s="29"/>
      <c r="AR431" s="29"/>
      <c r="AS431" s="29"/>
      <c r="AT431" s="29"/>
      <c r="AU431" s="31"/>
      <c r="AV431" s="29"/>
      <c r="AW431" s="29"/>
      <c r="AX431" s="29"/>
      <c r="AY431" s="29"/>
      <c r="AZ431" s="29"/>
      <c r="BA431" s="29"/>
      <c r="BB431" s="29"/>
      <c r="BC431" s="29"/>
      <c r="BD431" s="29"/>
      <c r="BE431" s="29"/>
      <c r="BF431" s="29"/>
      <c r="BG431" s="29"/>
      <c r="BH431" s="29"/>
      <c r="BI431" s="29"/>
      <c r="BJ431" s="31"/>
      <c r="BK431" s="29"/>
      <c r="BL431" s="29"/>
      <c r="BM431" s="29"/>
      <c r="BN431" s="29"/>
      <c r="BO431" s="29"/>
      <c r="BP431" s="29"/>
      <c r="BQ431" s="29"/>
      <c r="BR431" s="29"/>
      <c r="BS431" s="29"/>
      <c r="BT431" s="29"/>
      <c r="BU431" s="29"/>
      <c r="BV431" s="29"/>
      <c r="BW431" s="29"/>
      <c r="BX431" s="29"/>
      <c r="BY431" s="31"/>
      <c r="BZ431" s="29"/>
      <c r="CA431" s="29"/>
      <c r="CB431" s="29"/>
      <c r="CC431" s="29"/>
      <c r="CD431" s="29"/>
      <c r="CE431" s="29"/>
      <c r="CF431" s="29"/>
      <c r="CG431" s="29"/>
      <c r="CH431" s="29"/>
      <c r="CI431" s="29"/>
      <c r="CJ431" s="29"/>
      <c r="CK431" s="29"/>
      <c r="CL431" s="29"/>
      <c r="CM431" s="29"/>
      <c r="CN431" s="31"/>
      <c r="CO431" s="29"/>
      <c r="CP431" s="29"/>
      <c r="CQ431" s="29"/>
      <c r="CR431" s="29"/>
    </row>
    <row r="432">
      <c r="A432" s="28"/>
      <c r="B432" s="29"/>
      <c r="C432" s="30"/>
      <c r="D432" s="30"/>
      <c r="E432" s="30"/>
      <c r="F432" s="30"/>
      <c r="G432" s="29"/>
      <c r="H432" s="29"/>
      <c r="I432" s="29"/>
      <c r="J432" s="29"/>
      <c r="K432" s="29"/>
      <c r="L432" s="29"/>
      <c r="M432" s="29"/>
      <c r="N432" s="29"/>
      <c r="O432" s="29"/>
      <c r="P432" s="29"/>
      <c r="Q432" s="31"/>
      <c r="R432" s="29"/>
      <c r="S432" s="29"/>
      <c r="T432" s="29"/>
      <c r="U432" s="29"/>
      <c r="V432" s="29"/>
      <c r="W432" s="29"/>
      <c r="X432" s="29"/>
      <c r="Y432" s="29"/>
      <c r="Z432" s="29"/>
      <c r="AA432" s="29"/>
      <c r="AB432" s="29"/>
      <c r="AC432" s="29"/>
      <c r="AD432" s="29"/>
      <c r="AE432" s="29"/>
      <c r="AF432" s="31"/>
      <c r="AG432" s="29"/>
      <c r="AH432" s="29"/>
      <c r="AI432" s="29"/>
      <c r="AJ432" s="29"/>
      <c r="AK432" s="29"/>
      <c r="AL432" s="29"/>
      <c r="AM432" s="29"/>
      <c r="AN432" s="29"/>
      <c r="AO432" s="29"/>
      <c r="AP432" s="29"/>
      <c r="AQ432" s="29"/>
      <c r="AR432" s="29"/>
      <c r="AS432" s="29"/>
      <c r="AT432" s="29"/>
      <c r="AU432" s="31"/>
      <c r="AV432" s="29"/>
      <c r="AW432" s="29"/>
      <c r="AX432" s="29"/>
      <c r="AY432" s="29"/>
      <c r="AZ432" s="29"/>
      <c r="BA432" s="29"/>
      <c r="BB432" s="29"/>
      <c r="BC432" s="29"/>
      <c r="BD432" s="29"/>
      <c r="BE432" s="29"/>
      <c r="BF432" s="29"/>
      <c r="BG432" s="29"/>
      <c r="BH432" s="29"/>
      <c r="BI432" s="29"/>
      <c r="BJ432" s="31"/>
      <c r="BK432" s="29"/>
      <c r="BL432" s="29"/>
      <c r="BM432" s="29"/>
      <c r="BN432" s="29"/>
      <c r="BO432" s="29"/>
      <c r="BP432" s="29"/>
      <c r="BQ432" s="29"/>
      <c r="BR432" s="29"/>
      <c r="BS432" s="29"/>
      <c r="BT432" s="29"/>
      <c r="BU432" s="29"/>
      <c r="BV432" s="29"/>
      <c r="BW432" s="29"/>
      <c r="BX432" s="29"/>
      <c r="BY432" s="31"/>
      <c r="BZ432" s="29"/>
      <c r="CA432" s="29"/>
      <c r="CB432" s="29"/>
      <c r="CC432" s="29"/>
      <c r="CD432" s="29"/>
      <c r="CE432" s="29"/>
      <c r="CF432" s="29"/>
      <c r="CG432" s="29"/>
      <c r="CH432" s="29"/>
      <c r="CI432" s="29"/>
      <c r="CJ432" s="29"/>
      <c r="CK432" s="29"/>
      <c r="CL432" s="29"/>
      <c r="CM432" s="29"/>
      <c r="CN432" s="31"/>
      <c r="CO432" s="29"/>
      <c r="CP432" s="29"/>
      <c r="CQ432" s="29"/>
      <c r="CR432" s="29"/>
    </row>
    <row r="433">
      <c r="A433" s="28"/>
      <c r="B433" s="29"/>
      <c r="C433" s="30"/>
      <c r="D433" s="30"/>
      <c r="E433" s="30"/>
      <c r="F433" s="30"/>
      <c r="G433" s="29"/>
      <c r="H433" s="29"/>
      <c r="I433" s="29"/>
      <c r="J433" s="29"/>
      <c r="K433" s="29"/>
      <c r="L433" s="29"/>
      <c r="M433" s="29"/>
      <c r="N433" s="29"/>
      <c r="O433" s="29"/>
      <c r="P433" s="29"/>
      <c r="Q433" s="31"/>
      <c r="R433" s="29"/>
      <c r="S433" s="29"/>
      <c r="T433" s="29"/>
      <c r="U433" s="29"/>
      <c r="V433" s="29"/>
      <c r="W433" s="29"/>
      <c r="X433" s="29"/>
      <c r="Y433" s="29"/>
      <c r="Z433" s="29"/>
      <c r="AA433" s="29"/>
      <c r="AB433" s="29"/>
      <c r="AC433" s="29"/>
      <c r="AD433" s="29"/>
      <c r="AE433" s="29"/>
      <c r="AF433" s="31"/>
      <c r="AG433" s="29"/>
      <c r="AH433" s="29"/>
      <c r="AI433" s="29"/>
      <c r="AJ433" s="29"/>
      <c r="AK433" s="29"/>
      <c r="AL433" s="29"/>
      <c r="AM433" s="29"/>
      <c r="AN433" s="29"/>
      <c r="AO433" s="29"/>
      <c r="AP433" s="29"/>
      <c r="AQ433" s="29"/>
      <c r="AR433" s="29"/>
      <c r="AS433" s="29"/>
      <c r="AT433" s="29"/>
      <c r="AU433" s="31"/>
      <c r="AV433" s="29"/>
      <c r="AW433" s="29"/>
      <c r="AX433" s="29"/>
      <c r="AY433" s="29"/>
      <c r="AZ433" s="29"/>
      <c r="BA433" s="29"/>
      <c r="BB433" s="29"/>
      <c r="BC433" s="29"/>
      <c r="BD433" s="29"/>
      <c r="BE433" s="29"/>
      <c r="BF433" s="29"/>
      <c r="BG433" s="29"/>
      <c r="BH433" s="29"/>
      <c r="BI433" s="29"/>
      <c r="BJ433" s="31"/>
      <c r="BK433" s="29"/>
      <c r="BL433" s="29"/>
      <c r="BM433" s="29"/>
      <c r="BN433" s="29"/>
      <c r="BO433" s="29"/>
      <c r="BP433" s="29"/>
      <c r="BQ433" s="29"/>
      <c r="BR433" s="29"/>
      <c r="BS433" s="29"/>
      <c r="BT433" s="29"/>
      <c r="BU433" s="29"/>
      <c r="BV433" s="29"/>
      <c r="BW433" s="29"/>
      <c r="BX433" s="29"/>
      <c r="BY433" s="31"/>
      <c r="BZ433" s="29"/>
      <c r="CA433" s="29"/>
      <c r="CB433" s="29"/>
      <c r="CC433" s="29"/>
      <c r="CD433" s="29"/>
      <c r="CE433" s="29"/>
      <c r="CF433" s="29"/>
      <c r="CG433" s="29"/>
      <c r="CH433" s="29"/>
      <c r="CI433" s="29"/>
      <c r="CJ433" s="29"/>
      <c r="CK433" s="29"/>
      <c r="CL433" s="29"/>
      <c r="CM433" s="29"/>
      <c r="CN433" s="31"/>
      <c r="CO433" s="29"/>
      <c r="CP433" s="29"/>
      <c r="CQ433" s="29"/>
      <c r="CR433" s="29"/>
    </row>
    <row r="434">
      <c r="A434" s="28"/>
      <c r="B434" s="29"/>
      <c r="C434" s="30"/>
      <c r="D434" s="30"/>
      <c r="E434" s="30"/>
      <c r="F434" s="30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31"/>
      <c r="R434" s="29"/>
      <c r="S434" s="29"/>
      <c r="T434" s="29"/>
      <c r="U434" s="29"/>
      <c r="V434" s="29"/>
      <c r="W434" s="29"/>
      <c r="X434" s="29"/>
      <c r="Y434" s="29"/>
      <c r="Z434" s="29"/>
      <c r="AA434" s="29"/>
      <c r="AB434" s="29"/>
      <c r="AC434" s="29"/>
      <c r="AD434" s="29"/>
      <c r="AE434" s="29"/>
      <c r="AF434" s="31"/>
      <c r="AG434" s="29"/>
      <c r="AH434" s="29"/>
      <c r="AI434" s="29"/>
      <c r="AJ434" s="29"/>
      <c r="AK434" s="29"/>
      <c r="AL434" s="29"/>
      <c r="AM434" s="29"/>
      <c r="AN434" s="29"/>
      <c r="AO434" s="29"/>
      <c r="AP434" s="29"/>
      <c r="AQ434" s="29"/>
      <c r="AR434" s="29"/>
      <c r="AS434" s="29"/>
      <c r="AT434" s="29"/>
      <c r="AU434" s="31"/>
      <c r="AV434" s="29"/>
      <c r="AW434" s="29"/>
      <c r="AX434" s="29"/>
      <c r="AY434" s="29"/>
      <c r="AZ434" s="29"/>
      <c r="BA434" s="29"/>
      <c r="BB434" s="29"/>
      <c r="BC434" s="29"/>
      <c r="BD434" s="29"/>
      <c r="BE434" s="29"/>
      <c r="BF434" s="29"/>
      <c r="BG434" s="29"/>
      <c r="BH434" s="29"/>
      <c r="BI434" s="29"/>
      <c r="BJ434" s="31"/>
      <c r="BK434" s="29"/>
      <c r="BL434" s="29"/>
      <c r="BM434" s="29"/>
      <c r="BN434" s="29"/>
      <c r="BO434" s="29"/>
      <c r="BP434" s="29"/>
      <c r="BQ434" s="29"/>
      <c r="BR434" s="29"/>
      <c r="BS434" s="29"/>
      <c r="BT434" s="29"/>
      <c r="BU434" s="29"/>
      <c r="BV434" s="29"/>
      <c r="BW434" s="29"/>
      <c r="BX434" s="29"/>
      <c r="BY434" s="31"/>
      <c r="BZ434" s="29"/>
      <c r="CA434" s="29"/>
      <c r="CB434" s="29"/>
      <c r="CC434" s="29"/>
      <c r="CD434" s="29"/>
      <c r="CE434" s="29"/>
      <c r="CF434" s="29"/>
      <c r="CG434" s="29"/>
      <c r="CH434" s="29"/>
      <c r="CI434" s="29"/>
      <c r="CJ434" s="29"/>
      <c r="CK434" s="29"/>
      <c r="CL434" s="29"/>
      <c r="CM434" s="29"/>
      <c r="CN434" s="31"/>
      <c r="CO434" s="29"/>
      <c r="CP434" s="29"/>
      <c r="CQ434" s="29"/>
      <c r="CR434" s="29"/>
    </row>
    <row r="435">
      <c r="A435" s="28"/>
      <c r="B435" s="29"/>
      <c r="C435" s="30"/>
      <c r="D435" s="30"/>
      <c r="E435" s="30"/>
      <c r="F435" s="30"/>
      <c r="G435" s="29"/>
      <c r="H435" s="29"/>
      <c r="I435" s="29"/>
      <c r="J435" s="29"/>
      <c r="K435" s="29"/>
      <c r="L435" s="29"/>
      <c r="M435" s="29"/>
      <c r="N435" s="29"/>
      <c r="O435" s="29"/>
      <c r="P435" s="29"/>
      <c r="Q435" s="31"/>
      <c r="R435" s="29"/>
      <c r="S435" s="29"/>
      <c r="T435" s="29"/>
      <c r="U435" s="29"/>
      <c r="V435" s="29"/>
      <c r="W435" s="29"/>
      <c r="X435" s="29"/>
      <c r="Y435" s="29"/>
      <c r="Z435" s="29"/>
      <c r="AA435" s="29"/>
      <c r="AB435" s="29"/>
      <c r="AC435" s="29"/>
      <c r="AD435" s="29"/>
      <c r="AE435" s="29"/>
      <c r="AF435" s="31"/>
      <c r="AG435" s="29"/>
      <c r="AH435" s="29"/>
      <c r="AI435" s="29"/>
      <c r="AJ435" s="29"/>
      <c r="AK435" s="29"/>
      <c r="AL435" s="29"/>
      <c r="AM435" s="29"/>
      <c r="AN435" s="29"/>
      <c r="AO435" s="29"/>
      <c r="AP435" s="29"/>
      <c r="AQ435" s="29"/>
      <c r="AR435" s="29"/>
      <c r="AS435" s="29"/>
      <c r="AT435" s="29"/>
      <c r="AU435" s="31"/>
      <c r="AV435" s="29"/>
      <c r="AW435" s="29"/>
      <c r="AX435" s="29"/>
      <c r="AY435" s="29"/>
      <c r="AZ435" s="29"/>
      <c r="BA435" s="29"/>
      <c r="BB435" s="29"/>
      <c r="BC435" s="29"/>
      <c r="BD435" s="29"/>
      <c r="BE435" s="29"/>
      <c r="BF435" s="29"/>
      <c r="BG435" s="29"/>
      <c r="BH435" s="29"/>
      <c r="BI435" s="29"/>
      <c r="BJ435" s="31"/>
      <c r="BK435" s="29"/>
      <c r="BL435" s="29"/>
      <c r="BM435" s="29"/>
      <c r="BN435" s="29"/>
      <c r="BO435" s="29"/>
      <c r="BP435" s="29"/>
      <c r="BQ435" s="29"/>
      <c r="BR435" s="29"/>
      <c r="BS435" s="29"/>
      <c r="BT435" s="29"/>
      <c r="BU435" s="29"/>
      <c r="BV435" s="29"/>
      <c r="BW435" s="29"/>
      <c r="BX435" s="29"/>
      <c r="BY435" s="31"/>
      <c r="BZ435" s="29"/>
      <c r="CA435" s="29"/>
      <c r="CB435" s="29"/>
      <c r="CC435" s="29"/>
      <c r="CD435" s="29"/>
      <c r="CE435" s="29"/>
      <c r="CF435" s="29"/>
      <c r="CG435" s="29"/>
      <c r="CH435" s="29"/>
      <c r="CI435" s="29"/>
      <c r="CJ435" s="29"/>
      <c r="CK435" s="29"/>
      <c r="CL435" s="29"/>
      <c r="CM435" s="29"/>
      <c r="CN435" s="31"/>
      <c r="CO435" s="29"/>
      <c r="CP435" s="29"/>
      <c r="CQ435" s="29"/>
      <c r="CR435" s="29"/>
    </row>
    <row r="436">
      <c r="A436" s="28"/>
      <c r="B436" s="29"/>
      <c r="C436" s="30"/>
      <c r="D436" s="30"/>
      <c r="E436" s="30"/>
      <c r="F436" s="30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31"/>
      <c r="R436" s="29"/>
      <c r="S436" s="29"/>
      <c r="T436" s="29"/>
      <c r="U436" s="29"/>
      <c r="V436" s="29"/>
      <c r="W436" s="29"/>
      <c r="X436" s="29"/>
      <c r="Y436" s="29"/>
      <c r="Z436" s="29"/>
      <c r="AA436" s="29"/>
      <c r="AB436" s="29"/>
      <c r="AC436" s="29"/>
      <c r="AD436" s="29"/>
      <c r="AE436" s="29"/>
      <c r="AF436" s="31"/>
      <c r="AG436" s="29"/>
      <c r="AH436" s="29"/>
      <c r="AI436" s="29"/>
      <c r="AJ436" s="29"/>
      <c r="AK436" s="29"/>
      <c r="AL436" s="29"/>
      <c r="AM436" s="29"/>
      <c r="AN436" s="29"/>
      <c r="AO436" s="29"/>
      <c r="AP436" s="29"/>
      <c r="AQ436" s="29"/>
      <c r="AR436" s="29"/>
      <c r="AS436" s="29"/>
      <c r="AT436" s="29"/>
      <c r="AU436" s="31"/>
      <c r="AV436" s="29"/>
      <c r="AW436" s="29"/>
      <c r="AX436" s="29"/>
      <c r="AY436" s="29"/>
      <c r="AZ436" s="29"/>
      <c r="BA436" s="29"/>
      <c r="BB436" s="29"/>
      <c r="BC436" s="29"/>
      <c r="BD436" s="29"/>
      <c r="BE436" s="29"/>
      <c r="BF436" s="29"/>
      <c r="BG436" s="29"/>
      <c r="BH436" s="29"/>
      <c r="BI436" s="29"/>
      <c r="BJ436" s="31"/>
      <c r="BK436" s="29"/>
      <c r="BL436" s="29"/>
      <c r="BM436" s="29"/>
      <c r="BN436" s="29"/>
      <c r="BO436" s="29"/>
      <c r="BP436" s="29"/>
      <c r="BQ436" s="29"/>
      <c r="BR436" s="29"/>
      <c r="BS436" s="29"/>
      <c r="BT436" s="29"/>
      <c r="BU436" s="29"/>
      <c r="BV436" s="29"/>
      <c r="BW436" s="29"/>
      <c r="BX436" s="29"/>
      <c r="BY436" s="31"/>
      <c r="BZ436" s="29"/>
      <c r="CA436" s="29"/>
      <c r="CB436" s="29"/>
      <c r="CC436" s="29"/>
      <c r="CD436" s="29"/>
      <c r="CE436" s="29"/>
      <c r="CF436" s="29"/>
      <c r="CG436" s="29"/>
      <c r="CH436" s="29"/>
      <c r="CI436" s="29"/>
      <c r="CJ436" s="29"/>
      <c r="CK436" s="29"/>
      <c r="CL436" s="29"/>
      <c r="CM436" s="29"/>
      <c r="CN436" s="31"/>
      <c r="CO436" s="29"/>
      <c r="CP436" s="29"/>
      <c r="CQ436" s="29"/>
      <c r="CR436" s="29"/>
    </row>
    <row r="437">
      <c r="A437" s="28"/>
      <c r="B437" s="29"/>
      <c r="C437" s="30"/>
      <c r="D437" s="30"/>
      <c r="E437" s="30"/>
      <c r="F437" s="30"/>
      <c r="G437" s="29"/>
      <c r="H437" s="29"/>
      <c r="I437" s="29"/>
      <c r="J437" s="29"/>
      <c r="K437" s="29"/>
      <c r="L437" s="29"/>
      <c r="M437" s="29"/>
      <c r="N437" s="29"/>
      <c r="O437" s="29"/>
      <c r="P437" s="29"/>
      <c r="Q437" s="31"/>
      <c r="R437" s="29"/>
      <c r="S437" s="29"/>
      <c r="T437" s="29"/>
      <c r="U437" s="29"/>
      <c r="V437" s="29"/>
      <c r="W437" s="29"/>
      <c r="X437" s="29"/>
      <c r="Y437" s="29"/>
      <c r="Z437" s="29"/>
      <c r="AA437" s="29"/>
      <c r="AB437" s="29"/>
      <c r="AC437" s="29"/>
      <c r="AD437" s="29"/>
      <c r="AE437" s="29"/>
      <c r="AF437" s="31"/>
      <c r="AG437" s="29"/>
      <c r="AH437" s="29"/>
      <c r="AI437" s="29"/>
      <c r="AJ437" s="29"/>
      <c r="AK437" s="29"/>
      <c r="AL437" s="29"/>
      <c r="AM437" s="29"/>
      <c r="AN437" s="29"/>
      <c r="AO437" s="29"/>
      <c r="AP437" s="29"/>
      <c r="AQ437" s="29"/>
      <c r="AR437" s="29"/>
      <c r="AS437" s="29"/>
      <c r="AT437" s="29"/>
      <c r="AU437" s="31"/>
      <c r="AV437" s="29"/>
      <c r="AW437" s="29"/>
      <c r="AX437" s="29"/>
      <c r="AY437" s="29"/>
      <c r="AZ437" s="29"/>
      <c r="BA437" s="29"/>
      <c r="BB437" s="29"/>
      <c r="BC437" s="29"/>
      <c r="BD437" s="29"/>
      <c r="BE437" s="29"/>
      <c r="BF437" s="29"/>
      <c r="BG437" s="29"/>
      <c r="BH437" s="29"/>
      <c r="BI437" s="29"/>
      <c r="BJ437" s="31"/>
      <c r="BK437" s="29"/>
      <c r="BL437" s="29"/>
      <c r="BM437" s="29"/>
      <c r="BN437" s="29"/>
      <c r="BO437" s="29"/>
      <c r="BP437" s="29"/>
      <c r="BQ437" s="29"/>
      <c r="BR437" s="29"/>
      <c r="BS437" s="29"/>
      <c r="BT437" s="29"/>
      <c r="BU437" s="29"/>
      <c r="BV437" s="29"/>
      <c r="BW437" s="29"/>
      <c r="BX437" s="29"/>
      <c r="BY437" s="31"/>
      <c r="BZ437" s="29"/>
      <c r="CA437" s="29"/>
      <c r="CB437" s="29"/>
      <c r="CC437" s="29"/>
      <c r="CD437" s="29"/>
      <c r="CE437" s="29"/>
      <c r="CF437" s="29"/>
      <c r="CG437" s="29"/>
      <c r="CH437" s="29"/>
      <c r="CI437" s="29"/>
      <c r="CJ437" s="29"/>
      <c r="CK437" s="29"/>
      <c r="CL437" s="29"/>
      <c r="CM437" s="29"/>
      <c r="CN437" s="31"/>
      <c r="CO437" s="29"/>
      <c r="CP437" s="29"/>
      <c r="CQ437" s="29"/>
      <c r="CR437" s="29"/>
    </row>
    <row r="438">
      <c r="A438" s="28"/>
      <c r="B438" s="29"/>
      <c r="C438" s="30"/>
      <c r="D438" s="30"/>
      <c r="E438" s="30"/>
      <c r="F438" s="30"/>
      <c r="G438" s="29"/>
      <c r="H438" s="29"/>
      <c r="I438" s="29"/>
      <c r="J438" s="29"/>
      <c r="K438" s="29"/>
      <c r="L438" s="29"/>
      <c r="M438" s="29"/>
      <c r="N438" s="29"/>
      <c r="O438" s="29"/>
      <c r="P438" s="29"/>
      <c r="Q438" s="31"/>
      <c r="R438" s="29"/>
      <c r="S438" s="29"/>
      <c r="T438" s="29"/>
      <c r="U438" s="29"/>
      <c r="V438" s="29"/>
      <c r="W438" s="29"/>
      <c r="X438" s="29"/>
      <c r="Y438" s="29"/>
      <c r="Z438" s="29"/>
      <c r="AA438" s="29"/>
      <c r="AB438" s="29"/>
      <c r="AC438" s="29"/>
      <c r="AD438" s="29"/>
      <c r="AE438" s="29"/>
      <c r="AF438" s="31"/>
      <c r="AG438" s="29"/>
      <c r="AH438" s="29"/>
      <c r="AI438" s="29"/>
      <c r="AJ438" s="29"/>
      <c r="AK438" s="29"/>
      <c r="AL438" s="29"/>
      <c r="AM438" s="29"/>
      <c r="AN438" s="29"/>
      <c r="AO438" s="29"/>
      <c r="AP438" s="29"/>
      <c r="AQ438" s="29"/>
      <c r="AR438" s="29"/>
      <c r="AS438" s="29"/>
      <c r="AT438" s="29"/>
      <c r="AU438" s="31"/>
      <c r="AV438" s="29"/>
      <c r="AW438" s="29"/>
      <c r="AX438" s="29"/>
      <c r="AY438" s="29"/>
      <c r="AZ438" s="29"/>
      <c r="BA438" s="29"/>
      <c r="BB438" s="29"/>
      <c r="BC438" s="29"/>
      <c r="BD438" s="29"/>
      <c r="BE438" s="29"/>
      <c r="BF438" s="29"/>
      <c r="BG438" s="29"/>
      <c r="BH438" s="29"/>
      <c r="BI438" s="29"/>
      <c r="BJ438" s="31"/>
      <c r="BK438" s="29"/>
      <c r="BL438" s="29"/>
      <c r="BM438" s="29"/>
      <c r="BN438" s="29"/>
      <c r="BO438" s="29"/>
      <c r="BP438" s="29"/>
      <c r="BQ438" s="29"/>
      <c r="BR438" s="29"/>
      <c r="BS438" s="29"/>
      <c r="BT438" s="29"/>
      <c r="BU438" s="29"/>
      <c r="BV438" s="29"/>
      <c r="BW438" s="29"/>
      <c r="BX438" s="29"/>
      <c r="BY438" s="31"/>
      <c r="BZ438" s="29"/>
      <c r="CA438" s="29"/>
      <c r="CB438" s="29"/>
      <c r="CC438" s="29"/>
      <c r="CD438" s="29"/>
      <c r="CE438" s="29"/>
      <c r="CF438" s="29"/>
      <c r="CG438" s="29"/>
      <c r="CH438" s="29"/>
      <c r="CI438" s="29"/>
      <c r="CJ438" s="29"/>
      <c r="CK438" s="29"/>
      <c r="CL438" s="29"/>
      <c r="CM438" s="29"/>
      <c r="CN438" s="31"/>
      <c r="CO438" s="29"/>
      <c r="CP438" s="29"/>
      <c r="CQ438" s="29"/>
      <c r="CR438" s="29"/>
    </row>
    <row r="439">
      <c r="A439" s="28"/>
      <c r="B439" s="29"/>
      <c r="C439" s="30"/>
      <c r="D439" s="30"/>
      <c r="E439" s="30"/>
      <c r="F439" s="30"/>
      <c r="G439" s="29"/>
      <c r="H439" s="29"/>
      <c r="I439" s="29"/>
      <c r="J439" s="29"/>
      <c r="K439" s="29"/>
      <c r="L439" s="29"/>
      <c r="M439" s="29"/>
      <c r="N439" s="29"/>
      <c r="O439" s="29"/>
      <c r="P439" s="29"/>
      <c r="Q439" s="31"/>
      <c r="R439" s="29"/>
      <c r="S439" s="29"/>
      <c r="T439" s="29"/>
      <c r="U439" s="29"/>
      <c r="V439" s="29"/>
      <c r="W439" s="29"/>
      <c r="X439" s="29"/>
      <c r="Y439" s="29"/>
      <c r="Z439" s="29"/>
      <c r="AA439" s="29"/>
      <c r="AB439" s="29"/>
      <c r="AC439" s="29"/>
      <c r="AD439" s="29"/>
      <c r="AE439" s="29"/>
      <c r="AF439" s="31"/>
      <c r="AG439" s="29"/>
      <c r="AH439" s="29"/>
      <c r="AI439" s="29"/>
      <c r="AJ439" s="29"/>
      <c r="AK439" s="29"/>
      <c r="AL439" s="29"/>
      <c r="AM439" s="29"/>
      <c r="AN439" s="29"/>
      <c r="AO439" s="29"/>
      <c r="AP439" s="29"/>
      <c r="AQ439" s="29"/>
      <c r="AR439" s="29"/>
      <c r="AS439" s="29"/>
      <c r="AT439" s="29"/>
      <c r="AU439" s="31"/>
      <c r="AV439" s="29"/>
      <c r="AW439" s="29"/>
      <c r="AX439" s="29"/>
      <c r="AY439" s="29"/>
      <c r="AZ439" s="29"/>
      <c r="BA439" s="29"/>
      <c r="BB439" s="29"/>
      <c r="BC439" s="29"/>
      <c r="BD439" s="29"/>
      <c r="BE439" s="29"/>
      <c r="BF439" s="29"/>
      <c r="BG439" s="29"/>
      <c r="BH439" s="29"/>
      <c r="BI439" s="29"/>
      <c r="BJ439" s="31"/>
      <c r="BK439" s="29"/>
      <c r="BL439" s="29"/>
      <c r="BM439" s="29"/>
      <c r="BN439" s="29"/>
      <c r="BO439" s="29"/>
      <c r="BP439" s="29"/>
      <c r="BQ439" s="29"/>
      <c r="BR439" s="29"/>
      <c r="BS439" s="29"/>
      <c r="BT439" s="29"/>
      <c r="BU439" s="29"/>
      <c r="BV439" s="29"/>
      <c r="BW439" s="29"/>
      <c r="BX439" s="29"/>
      <c r="BY439" s="31"/>
      <c r="BZ439" s="29"/>
      <c r="CA439" s="29"/>
      <c r="CB439" s="29"/>
      <c r="CC439" s="29"/>
      <c r="CD439" s="29"/>
      <c r="CE439" s="29"/>
      <c r="CF439" s="29"/>
      <c r="CG439" s="29"/>
      <c r="CH439" s="29"/>
      <c r="CI439" s="29"/>
      <c r="CJ439" s="29"/>
      <c r="CK439" s="29"/>
      <c r="CL439" s="29"/>
      <c r="CM439" s="29"/>
      <c r="CN439" s="31"/>
      <c r="CO439" s="29"/>
      <c r="CP439" s="29"/>
      <c r="CQ439" s="29"/>
      <c r="CR439" s="29"/>
    </row>
    <row r="440">
      <c r="A440" s="28"/>
      <c r="B440" s="29"/>
      <c r="C440" s="30"/>
      <c r="D440" s="30"/>
      <c r="E440" s="30"/>
      <c r="F440" s="30"/>
      <c r="G440" s="29"/>
      <c r="H440" s="29"/>
      <c r="I440" s="29"/>
      <c r="J440" s="29"/>
      <c r="K440" s="29"/>
      <c r="L440" s="29"/>
      <c r="M440" s="29"/>
      <c r="N440" s="29"/>
      <c r="O440" s="29"/>
      <c r="P440" s="29"/>
      <c r="Q440" s="31"/>
      <c r="R440" s="29"/>
      <c r="S440" s="29"/>
      <c r="T440" s="29"/>
      <c r="U440" s="29"/>
      <c r="V440" s="29"/>
      <c r="W440" s="29"/>
      <c r="X440" s="29"/>
      <c r="Y440" s="29"/>
      <c r="Z440" s="29"/>
      <c r="AA440" s="29"/>
      <c r="AB440" s="29"/>
      <c r="AC440" s="29"/>
      <c r="AD440" s="29"/>
      <c r="AE440" s="29"/>
      <c r="AF440" s="31"/>
      <c r="AG440" s="29"/>
      <c r="AH440" s="29"/>
      <c r="AI440" s="29"/>
      <c r="AJ440" s="29"/>
      <c r="AK440" s="29"/>
      <c r="AL440" s="29"/>
      <c r="AM440" s="29"/>
      <c r="AN440" s="29"/>
      <c r="AO440" s="29"/>
      <c r="AP440" s="29"/>
      <c r="AQ440" s="29"/>
      <c r="AR440" s="29"/>
      <c r="AS440" s="29"/>
      <c r="AT440" s="29"/>
      <c r="AU440" s="31"/>
      <c r="AV440" s="29"/>
      <c r="AW440" s="29"/>
      <c r="AX440" s="29"/>
      <c r="AY440" s="29"/>
      <c r="AZ440" s="29"/>
      <c r="BA440" s="29"/>
      <c r="BB440" s="29"/>
      <c r="BC440" s="29"/>
      <c r="BD440" s="29"/>
      <c r="BE440" s="29"/>
      <c r="BF440" s="29"/>
      <c r="BG440" s="29"/>
      <c r="BH440" s="29"/>
      <c r="BI440" s="29"/>
      <c r="BJ440" s="31"/>
      <c r="BK440" s="29"/>
      <c r="BL440" s="29"/>
      <c r="BM440" s="29"/>
      <c r="BN440" s="29"/>
      <c r="BO440" s="29"/>
      <c r="BP440" s="29"/>
      <c r="BQ440" s="29"/>
      <c r="BR440" s="29"/>
      <c r="BS440" s="29"/>
      <c r="BT440" s="29"/>
      <c r="BU440" s="29"/>
      <c r="BV440" s="29"/>
      <c r="BW440" s="29"/>
      <c r="BX440" s="29"/>
      <c r="BY440" s="31"/>
      <c r="BZ440" s="29"/>
      <c r="CA440" s="29"/>
      <c r="CB440" s="29"/>
      <c r="CC440" s="29"/>
      <c r="CD440" s="29"/>
      <c r="CE440" s="29"/>
      <c r="CF440" s="29"/>
      <c r="CG440" s="29"/>
      <c r="CH440" s="29"/>
      <c r="CI440" s="29"/>
      <c r="CJ440" s="29"/>
      <c r="CK440" s="29"/>
      <c r="CL440" s="29"/>
      <c r="CM440" s="29"/>
      <c r="CN440" s="31"/>
      <c r="CO440" s="29"/>
      <c r="CP440" s="29"/>
      <c r="CQ440" s="29"/>
      <c r="CR440" s="29"/>
    </row>
    <row r="441">
      <c r="A441" s="28"/>
      <c r="B441" s="29"/>
      <c r="C441" s="30"/>
      <c r="D441" s="30"/>
      <c r="E441" s="30"/>
      <c r="F441" s="30"/>
      <c r="G441" s="29"/>
      <c r="H441" s="29"/>
      <c r="I441" s="29"/>
      <c r="J441" s="29"/>
      <c r="K441" s="29"/>
      <c r="L441" s="29"/>
      <c r="M441" s="29"/>
      <c r="N441" s="29"/>
      <c r="O441" s="29"/>
      <c r="P441" s="29"/>
      <c r="Q441" s="31"/>
      <c r="R441" s="29"/>
      <c r="S441" s="29"/>
      <c r="T441" s="29"/>
      <c r="U441" s="29"/>
      <c r="V441" s="29"/>
      <c r="W441" s="29"/>
      <c r="X441" s="29"/>
      <c r="Y441" s="29"/>
      <c r="Z441" s="29"/>
      <c r="AA441" s="29"/>
      <c r="AB441" s="29"/>
      <c r="AC441" s="29"/>
      <c r="AD441" s="29"/>
      <c r="AE441" s="29"/>
      <c r="AF441" s="31"/>
      <c r="AG441" s="29"/>
      <c r="AH441" s="29"/>
      <c r="AI441" s="29"/>
      <c r="AJ441" s="29"/>
      <c r="AK441" s="29"/>
      <c r="AL441" s="29"/>
      <c r="AM441" s="29"/>
      <c r="AN441" s="29"/>
      <c r="AO441" s="29"/>
      <c r="AP441" s="29"/>
      <c r="AQ441" s="29"/>
      <c r="AR441" s="29"/>
      <c r="AS441" s="29"/>
      <c r="AT441" s="29"/>
      <c r="AU441" s="31"/>
      <c r="AV441" s="29"/>
      <c r="AW441" s="29"/>
      <c r="AX441" s="29"/>
      <c r="AY441" s="29"/>
      <c r="AZ441" s="29"/>
      <c r="BA441" s="29"/>
      <c r="BB441" s="29"/>
      <c r="BC441" s="29"/>
      <c r="BD441" s="29"/>
      <c r="BE441" s="29"/>
      <c r="BF441" s="29"/>
      <c r="BG441" s="29"/>
      <c r="BH441" s="29"/>
      <c r="BI441" s="29"/>
      <c r="BJ441" s="31"/>
      <c r="BK441" s="29"/>
      <c r="BL441" s="29"/>
      <c r="BM441" s="29"/>
      <c r="BN441" s="29"/>
      <c r="BO441" s="29"/>
      <c r="BP441" s="29"/>
      <c r="BQ441" s="29"/>
      <c r="BR441" s="29"/>
      <c r="BS441" s="29"/>
      <c r="BT441" s="29"/>
      <c r="BU441" s="29"/>
      <c r="BV441" s="29"/>
      <c r="BW441" s="29"/>
      <c r="BX441" s="29"/>
      <c r="BY441" s="31"/>
      <c r="BZ441" s="29"/>
      <c r="CA441" s="29"/>
      <c r="CB441" s="29"/>
      <c r="CC441" s="29"/>
      <c r="CD441" s="29"/>
      <c r="CE441" s="29"/>
      <c r="CF441" s="29"/>
      <c r="CG441" s="29"/>
      <c r="CH441" s="29"/>
      <c r="CI441" s="29"/>
      <c r="CJ441" s="29"/>
      <c r="CK441" s="29"/>
      <c r="CL441" s="29"/>
      <c r="CM441" s="29"/>
      <c r="CN441" s="31"/>
      <c r="CO441" s="29"/>
      <c r="CP441" s="29"/>
      <c r="CQ441" s="29"/>
      <c r="CR441" s="29"/>
    </row>
    <row r="442">
      <c r="A442" s="28"/>
      <c r="B442" s="29"/>
      <c r="C442" s="30"/>
      <c r="D442" s="30"/>
      <c r="E442" s="30"/>
      <c r="F442" s="30"/>
      <c r="G442" s="29"/>
      <c r="H442" s="29"/>
      <c r="I442" s="29"/>
      <c r="J442" s="29"/>
      <c r="K442" s="29"/>
      <c r="L442" s="29"/>
      <c r="M442" s="29"/>
      <c r="N442" s="29"/>
      <c r="O442" s="29"/>
      <c r="P442" s="29"/>
      <c r="Q442" s="31"/>
      <c r="R442" s="29"/>
      <c r="S442" s="29"/>
      <c r="T442" s="29"/>
      <c r="U442" s="29"/>
      <c r="V442" s="29"/>
      <c r="W442" s="29"/>
      <c r="X442" s="29"/>
      <c r="Y442" s="29"/>
      <c r="Z442" s="29"/>
      <c r="AA442" s="29"/>
      <c r="AB442" s="29"/>
      <c r="AC442" s="29"/>
      <c r="AD442" s="29"/>
      <c r="AE442" s="29"/>
      <c r="AF442" s="31"/>
      <c r="AG442" s="29"/>
      <c r="AH442" s="29"/>
      <c r="AI442" s="29"/>
      <c r="AJ442" s="29"/>
      <c r="AK442" s="29"/>
      <c r="AL442" s="29"/>
      <c r="AM442" s="29"/>
      <c r="AN442" s="29"/>
      <c r="AO442" s="29"/>
      <c r="AP442" s="29"/>
      <c r="AQ442" s="29"/>
      <c r="AR442" s="29"/>
      <c r="AS442" s="29"/>
      <c r="AT442" s="29"/>
      <c r="AU442" s="31"/>
      <c r="AV442" s="29"/>
      <c r="AW442" s="29"/>
      <c r="AX442" s="29"/>
      <c r="AY442" s="29"/>
      <c r="AZ442" s="29"/>
      <c r="BA442" s="29"/>
      <c r="BB442" s="29"/>
      <c r="BC442" s="29"/>
      <c r="BD442" s="29"/>
      <c r="BE442" s="29"/>
      <c r="BF442" s="29"/>
      <c r="BG442" s="29"/>
      <c r="BH442" s="29"/>
      <c r="BI442" s="29"/>
      <c r="BJ442" s="31"/>
      <c r="BK442" s="29"/>
      <c r="BL442" s="29"/>
      <c r="BM442" s="29"/>
      <c r="BN442" s="29"/>
      <c r="BO442" s="29"/>
      <c r="BP442" s="29"/>
      <c r="BQ442" s="29"/>
      <c r="BR442" s="29"/>
      <c r="BS442" s="29"/>
      <c r="BT442" s="29"/>
      <c r="BU442" s="29"/>
      <c r="BV442" s="29"/>
      <c r="BW442" s="29"/>
      <c r="BX442" s="29"/>
      <c r="BY442" s="31"/>
      <c r="BZ442" s="29"/>
      <c r="CA442" s="29"/>
      <c r="CB442" s="29"/>
      <c r="CC442" s="29"/>
      <c r="CD442" s="29"/>
      <c r="CE442" s="29"/>
      <c r="CF442" s="29"/>
      <c r="CG442" s="29"/>
      <c r="CH442" s="29"/>
      <c r="CI442" s="29"/>
      <c r="CJ442" s="29"/>
      <c r="CK442" s="29"/>
      <c r="CL442" s="29"/>
      <c r="CM442" s="29"/>
      <c r="CN442" s="31"/>
      <c r="CO442" s="29"/>
      <c r="CP442" s="29"/>
      <c r="CQ442" s="29"/>
      <c r="CR442" s="29"/>
    </row>
    <row r="443">
      <c r="A443" s="28"/>
      <c r="B443" s="29"/>
      <c r="C443" s="30"/>
      <c r="D443" s="30"/>
      <c r="E443" s="30"/>
      <c r="F443" s="30"/>
      <c r="G443" s="29"/>
      <c r="H443" s="29"/>
      <c r="I443" s="29"/>
      <c r="J443" s="29"/>
      <c r="K443" s="29"/>
      <c r="L443" s="29"/>
      <c r="M443" s="29"/>
      <c r="N443" s="29"/>
      <c r="O443" s="29"/>
      <c r="P443" s="29"/>
      <c r="Q443" s="31"/>
      <c r="R443" s="29"/>
      <c r="S443" s="29"/>
      <c r="T443" s="29"/>
      <c r="U443" s="29"/>
      <c r="V443" s="29"/>
      <c r="W443" s="29"/>
      <c r="X443" s="29"/>
      <c r="Y443" s="29"/>
      <c r="Z443" s="29"/>
      <c r="AA443" s="29"/>
      <c r="AB443" s="29"/>
      <c r="AC443" s="29"/>
      <c r="AD443" s="29"/>
      <c r="AE443" s="29"/>
      <c r="AF443" s="31"/>
      <c r="AG443" s="29"/>
      <c r="AH443" s="29"/>
      <c r="AI443" s="29"/>
      <c r="AJ443" s="29"/>
      <c r="AK443" s="29"/>
      <c r="AL443" s="29"/>
      <c r="AM443" s="29"/>
      <c r="AN443" s="29"/>
      <c r="AO443" s="29"/>
      <c r="AP443" s="29"/>
      <c r="AQ443" s="29"/>
      <c r="AR443" s="29"/>
      <c r="AS443" s="29"/>
      <c r="AT443" s="29"/>
      <c r="AU443" s="31"/>
      <c r="AV443" s="29"/>
      <c r="AW443" s="29"/>
      <c r="AX443" s="29"/>
      <c r="AY443" s="29"/>
      <c r="AZ443" s="29"/>
      <c r="BA443" s="29"/>
      <c r="BB443" s="29"/>
      <c r="BC443" s="29"/>
      <c r="BD443" s="29"/>
      <c r="BE443" s="29"/>
      <c r="BF443" s="29"/>
      <c r="BG443" s="29"/>
      <c r="BH443" s="29"/>
      <c r="BI443" s="29"/>
      <c r="BJ443" s="31"/>
      <c r="BK443" s="29"/>
      <c r="BL443" s="29"/>
      <c r="BM443" s="29"/>
      <c r="BN443" s="29"/>
      <c r="BO443" s="29"/>
      <c r="BP443" s="29"/>
      <c r="BQ443" s="29"/>
      <c r="BR443" s="29"/>
      <c r="BS443" s="29"/>
      <c r="BT443" s="29"/>
      <c r="BU443" s="29"/>
      <c r="BV443" s="29"/>
      <c r="BW443" s="29"/>
      <c r="BX443" s="29"/>
      <c r="BY443" s="31"/>
      <c r="BZ443" s="29"/>
      <c r="CA443" s="29"/>
      <c r="CB443" s="29"/>
      <c r="CC443" s="29"/>
      <c r="CD443" s="29"/>
      <c r="CE443" s="29"/>
      <c r="CF443" s="29"/>
      <c r="CG443" s="29"/>
      <c r="CH443" s="29"/>
      <c r="CI443" s="29"/>
      <c r="CJ443" s="29"/>
      <c r="CK443" s="29"/>
      <c r="CL443" s="29"/>
      <c r="CM443" s="29"/>
      <c r="CN443" s="31"/>
      <c r="CO443" s="29"/>
      <c r="CP443" s="29"/>
      <c r="CQ443" s="29"/>
      <c r="CR443" s="29"/>
    </row>
    <row r="444">
      <c r="A444" s="28"/>
      <c r="B444" s="29"/>
      <c r="C444" s="30"/>
      <c r="D444" s="30"/>
      <c r="E444" s="30"/>
      <c r="F444" s="30"/>
      <c r="G444" s="29"/>
      <c r="H444" s="29"/>
      <c r="I444" s="29"/>
      <c r="J444" s="29"/>
      <c r="K444" s="29"/>
      <c r="L444" s="29"/>
      <c r="M444" s="29"/>
      <c r="N444" s="29"/>
      <c r="O444" s="29"/>
      <c r="P444" s="29"/>
      <c r="Q444" s="31"/>
      <c r="R444" s="29"/>
      <c r="S444" s="29"/>
      <c r="T444" s="29"/>
      <c r="U444" s="29"/>
      <c r="V444" s="29"/>
      <c r="W444" s="29"/>
      <c r="X444" s="29"/>
      <c r="Y444" s="29"/>
      <c r="Z444" s="29"/>
      <c r="AA444" s="29"/>
      <c r="AB444" s="29"/>
      <c r="AC444" s="29"/>
      <c r="AD444" s="29"/>
      <c r="AE444" s="29"/>
      <c r="AF444" s="31"/>
      <c r="AG444" s="29"/>
      <c r="AH444" s="29"/>
      <c r="AI444" s="29"/>
      <c r="AJ444" s="29"/>
      <c r="AK444" s="29"/>
      <c r="AL444" s="29"/>
      <c r="AM444" s="29"/>
      <c r="AN444" s="29"/>
      <c r="AO444" s="29"/>
      <c r="AP444" s="29"/>
      <c r="AQ444" s="29"/>
      <c r="AR444" s="29"/>
      <c r="AS444" s="29"/>
      <c r="AT444" s="29"/>
      <c r="AU444" s="31"/>
      <c r="AV444" s="29"/>
      <c r="AW444" s="29"/>
      <c r="AX444" s="29"/>
      <c r="AY444" s="29"/>
      <c r="AZ444" s="29"/>
      <c r="BA444" s="29"/>
      <c r="BB444" s="29"/>
      <c r="BC444" s="29"/>
      <c r="BD444" s="29"/>
      <c r="BE444" s="29"/>
      <c r="BF444" s="29"/>
      <c r="BG444" s="29"/>
      <c r="BH444" s="29"/>
      <c r="BI444" s="29"/>
      <c r="BJ444" s="31"/>
      <c r="BK444" s="29"/>
      <c r="BL444" s="29"/>
      <c r="BM444" s="29"/>
      <c r="BN444" s="29"/>
      <c r="BO444" s="29"/>
      <c r="BP444" s="29"/>
      <c r="BQ444" s="29"/>
      <c r="BR444" s="29"/>
      <c r="BS444" s="29"/>
      <c r="BT444" s="29"/>
      <c r="BU444" s="29"/>
      <c r="BV444" s="29"/>
      <c r="BW444" s="29"/>
      <c r="BX444" s="29"/>
      <c r="BY444" s="31"/>
      <c r="BZ444" s="29"/>
      <c r="CA444" s="29"/>
      <c r="CB444" s="29"/>
      <c r="CC444" s="29"/>
      <c r="CD444" s="29"/>
      <c r="CE444" s="29"/>
      <c r="CF444" s="29"/>
      <c r="CG444" s="29"/>
      <c r="CH444" s="29"/>
      <c r="CI444" s="29"/>
      <c r="CJ444" s="29"/>
      <c r="CK444" s="29"/>
      <c r="CL444" s="29"/>
      <c r="CM444" s="29"/>
      <c r="CN444" s="31"/>
      <c r="CO444" s="29"/>
      <c r="CP444" s="29"/>
      <c r="CQ444" s="29"/>
      <c r="CR444" s="29"/>
    </row>
    <row r="445">
      <c r="A445" s="28"/>
      <c r="B445" s="29"/>
      <c r="C445" s="30"/>
      <c r="D445" s="30"/>
      <c r="E445" s="30"/>
      <c r="F445" s="30"/>
      <c r="G445" s="29"/>
      <c r="H445" s="29"/>
      <c r="I445" s="29"/>
      <c r="J445" s="29"/>
      <c r="K445" s="29"/>
      <c r="L445" s="29"/>
      <c r="M445" s="29"/>
      <c r="N445" s="29"/>
      <c r="O445" s="29"/>
      <c r="P445" s="29"/>
      <c r="Q445" s="31"/>
      <c r="R445" s="29"/>
      <c r="S445" s="29"/>
      <c r="T445" s="29"/>
      <c r="U445" s="29"/>
      <c r="V445" s="29"/>
      <c r="W445" s="29"/>
      <c r="X445" s="29"/>
      <c r="Y445" s="29"/>
      <c r="Z445" s="29"/>
      <c r="AA445" s="29"/>
      <c r="AB445" s="29"/>
      <c r="AC445" s="29"/>
      <c r="AD445" s="29"/>
      <c r="AE445" s="29"/>
      <c r="AF445" s="31"/>
      <c r="AG445" s="29"/>
      <c r="AH445" s="29"/>
      <c r="AI445" s="29"/>
      <c r="AJ445" s="29"/>
      <c r="AK445" s="29"/>
      <c r="AL445" s="29"/>
      <c r="AM445" s="29"/>
      <c r="AN445" s="29"/>
      <c r="AO445" s="29"/>
      <c r="AP445" s="29"/>
      <c r="AQ445" s="29"/>
      <c r="AR445" s="29"/>
      <c r="AS445" s="29"/>
      <c r="AT445" s="29"/>
      <c r="AU445" s="31"/>
      <c r="AV445" s="29"/>
      <c r="AW445" s="29"/>
      <c r="AX445" s="29"/>
      <c r="AY445" s="29"/>
      <c r="AZ445" s="29"/>
      <c r="BA445" s="29"/>
      <c r="BB445" s="29"/>
      <c r="BC445" s="29"/>
      <c r="BD445" s="29"/>
      <c r="BE445" s="29"/>
      <c r="BF445" s="29"/>
      <c r="BG445" s="29"/>
      <c r="BH445" s="29"/>
      <c r="BI445" s="29"/>
      <c r="BJ445" s="31"/>
      <c r="BK445" s="29"/>
      <c r="BL445" s="29"/>
      <c r="BM445" s="29"/>
      <c r="BN445" s="29"/>
      <c r="BO445" s="29"/>
      <c r="BP445" s="29"/>
      <c r="BQ445" s="29"/>
      <c r="BR445" s="29"/>
      <c r="BS445" s="29"/>
      <c r="BT445" s="29"/>
      <c r="BU445" s="29"/>
      <c r="BV445" s="29"/>
      <c r="BW445" s="29"/>
      <c r="BX445" s="29"/>
      <c r="BY445" s="31"/>
      <c r="BZ445" s="29"/>
      <c r="CA445" s="29"/>
      <c r="CB445" s="29"/>
      <c r="CC445" s="29"/>
      <c r="CD445" s="29"/>
      <c r="CE445" s="29"/>
      <c r="CF445" s="29"/>
      <c r="CG445" s="29"/>
      <c r="CH445" s="29"/>
      <c r="CI445" s="29"/>
      <c r="CJ445" s="29"/>
      <c r="CK445" s="29"/>
      <c r="CL445" s="29"/>
      <c r="CM445" s="29"/>
      <c r="CN445" s="31"/>
      <c r="CO445" s="29"/>
      <c r="CP445" s="29"/>
      <c r="CQ445" s="29"/>
      <c r="CR445" s="29"/>
    </row>
    <row r="446">
      <c r="A446" s="28"/>
      <c r="B446" s="29"/>
      <c r="C446" s="30"/>
      <c r="D446" s="30"/>
      <c r="E446" s="30"/>
      <c r="F446" s="30"/>
      <c r="G446" s="29"/>
      <c r="H446" s="29"/>
      <c r="I446" s="29"/>
      <c r="J446" s="29"/>
      <c r="K446" s="29"/>
      <c r="L446" s="29"/>
      <c r="M446" s="29"/>
      <c r="N446" s="29"/>
      <c r="O446" s="29"/>
      <c r="P446" s="29"/>
      <c r="Q446" s="31"/>
      <c r="R446" s="29"/>
      <c r="S446" s="29"/>
      <c r="T446" s="29"/>
      <c r="U446" s="29"/>
      <c r="V446" s="29"/>
      <c r="W446" s="29"/>
      <c r="X446" s="29"/>
      <c r="Y446" s="29"/>
      <c r="Z446" s="29"/>
      <c r="AA446" s="29"/>
      <c r="AB446" s="29"/>
      <c r="AC446" s="29"/>
      <c r="AD446" s="29"/>
      <c r="AE446" s="29"/>
      <c r="AF446" s="31"/>
      <c r="AG446" s="29"/>
      <c r="AH446" s="29"/>
      <c r="AI446" s="29"/>
      <c r="AJ446" s="29"/>
      <c r="AK446" s="29"/>
      <c r="AL446" s="29"/>
      <c r="AM446" s="29"/>
      <c r="AN446" s="29"/>
      <c r="AO446" s="29"/>
      <c r="AP446" s="29"/>
      <c r="AQ446" s="29"/>
      <c r="AR446" s="29"/>
      <c r="AS446" s="29"/>
      <c r="AT446" s="29"/>
      <c r="AU446" s="31"/>
      <c r="AV446" s="29"/>
      <c r="AW446" s="29"/>
      <c r="AX446" s="29"/>
      <c r="AY446" s="29"/>
      <c r="AZ446" s="29"/>
      <c r="BA446" s="29"/>
      <c r="BB446" s="29"/>
      <c r="BC446" s="29"/>
      <c r="BD446" s="29"/>
      <c r="BE446" s="29"/>
      <c r="BF446" s="29"/>
      <c r="BG446" s="29"/>
      <c r="BH446" s="29"/>
      <c r="BI446" s="29"/>
      <c r="BJ446" s="31"/>
      <c r="BK446" s="29"/>
      <c r="BL446" s="29"/>
      <c r="BM446" s="29"/>
      <c r="BN446" s="29"/>
      <c r="BO446" s="29"/>
      <c r="BP446" s="29"/>
      <c r="BQ446" s="29"/>
      <c r="BR446" s="29"/>
      <c r="BS446" s="29"/>
      <c r="BT446" s="29"/>
      <c r="BU446" s="29"/>
      <c r="BV446" s="29"/>
      <c r="BW446" s="29"/>
      <c r="BX446" s="29"/>
      <c r="BY446" s="31"/>
      <c r="BZ446" s="29"/>
      <c r="CA446" s="29"/>
      <c r="CB446" s="29"/>
      <c r="CC446" s="29"/>
      <c r="CD446" s="29"/>
      <c r="CE446" s="29"/>
      <c r="CF446" s="29"/>
      <c r="CG446" s="29"/>
      <c r="CH446" s="29"/>
      <c r="CI446" s="29"/>
      <c r="CJ446" s="29"/>
      <c r="CK446" s="29"/>
      <c r="CL446" s="29"/>
      <c r="CM446" s="29"/>
      <c r="CN446" s="31"/>
      <c r="CO446" s="29"/>
      <c r="CP446" s="29"/>
      <c r="CQ446" s="29"/>
      <c r="CR446" s="29"/>
    </row>
    <row r="447">
      <c r="A447" s="28"/>
      <c r="B447" s="29"/>
      <c r="C447" s="30"/>
      <c r="D447" s="30"/>
      <c r="E447" s="30"/>
      <c r="F447" s="30"/>
      <c r="G447" s="29"/>
      <c r="H447" s="29"/>
      <c r="I447" s="29"/>
      <c r="J447" s="29"/>
      <c r="K447" s="29"/>
      <c r="L447" s="29"/>
      <c r="M447" s="29"/>
      <c r="N447" s="29"/>
      <c r="O447" s="29"/>
      <c r="P447" s="29"/>
      <c r="Q447" s="31"/>
      <c r="R447" s="29"/>
      <c r="S447" s="29"/>
      <c r="T447" s="29"/>
      <c r="U447" s="29"/>
      <c r="V447" s="29"/>
      <c r="W447" s="29"/>
      <c r="X447" s="29"/>
      <c r="Y447" s="29"/>
      <c r="Z447" s="29"/>
      <c r="AA447" s="29"/>
      <c r="AB447" s="29"/>
      <c r="AC447" s="29"/>
      <c r="AD447" s="29"/>
      <c r="AE447" s="29"/>
      <c r="AF447" s="31"/>
      <c r="AG447" s="29"/>
      <c r="AH447" s="29"/>
      <c r="AI447" s="29"/>
      <c r="AJ447" s="29"/>
      <c r="AK447" s="29"/>
      <c r="AL447" s="29"/>
      <c r="AM447" s="29"/>
      <c r="AN447" s="29"/>
      <c r="AO447" s="29"/>
      <c r="AP447" s="29"/>
      <c r="AQ447" s="29"/>
      <c r="AR447" s="29"/>
      <c r="AS447" s="29"/>
      <c r="AT447" s="29"/>
      <c r="AU447" s="31"/>
      <c r="AV447" s="29"/>
      <c r="AW447" s="29"/>
      <c r="AX447" s="29"/>
      <c r="AY447" s="29"/>
      <c r="AZ447" s="29"/>
      <c r="BA447" s="29"/>
      <c r="BB447" s="29"/>
      <c r="BC447" s="29"/>
      <c r="BD447" s="29"/>
      <c r="BE447" s="29"/>
      <c r="BF447" s="29"/>
      <c r="BG447" s="29"/>
      <c r="BH447" s="29"/>
      <c r="BI447" s="29"/>
      <c r="BJ447" s="31"/>
      <c r="BK447" s="29"/>
      <c r="BL447" s="29"/>
      <c r="BM447" s="29"/>
      <c r="BN447" s="29"/>
      <c r="BO447" s="29"/>
      <c r="BP447" s="29"/>
      <c r="BQ447" s="29"/>
      <c r="BR447" s="29"/>
      <c r="BS447" s="29"/>
      <c r="BT447" s="29"/>
      <c r="BU447" s="29"/>
      <c r="BV447" s="29"/>
      <c r="BW447" s="29"/>
      <c r="BX447" s="29"/>
      <c r="BY447" s="31"/>
      <c r="BZ447" s="29"/>
      <c r="CA447" s="29"/>
      <c r="CB447" s="29"/>
      <c r="CC447" s="29"/>
      <c r="CD447" s="29"/>
      <c r="CE447" s="29"/>
      <c r="CF447" s="29"/>
      <c r="CG447" s="29"/>
      <c r="CH447" s="29"/>
      <c r="CI447" s="29"/>
      <c r="CJ447" s="29"/>
      <c r="CK447" s="29"/>
      <c r="CL447" s="29"/>
      <c r="CM447" s="29"/>
      <c r="CN447" s="31"/>
      <c r="CO447" s="29"/>
      <c r="CP447" s="29"/>
      <c r="CQ447" s="29"/>
      <c r="CR447" s="29"/>
    </row>
    <row r="448">
      <c r="A448" s="28"/>
      <c r="B448" s="29"/>
      <c r="C448" s="30"/>
      <c r="D448" s="30"/>
      <c r="E448" s="30"/>
      <c r="F448" s="30"/>
      <c r="G448" s="29"/>
      <c r="H448" s="29"/>
      <c r="I448" s="29"/>
      <c r="J448" s="29"/>
      <c r="K448" s="29"/>
      <c r="L448" s="29"/>
      <c r="M448" s="29"/>
      <c r="N448" s="29"/>
      <c r="O448" s="29"/>
      <c r="P448" s="29"/>
      <c r="Q448" s="31"/>
      <c r="R448" s="29"/>
      <c r="S448" s="29"/>
      <c r="T448" s="29"/>
      <c r="U448" s="29"/>
      <c r="V448" s="29"/>
      <c r="W448" s="29"/>
      <c r="X448" s="29"/>
      <c r="Y448" s="29"/>
      <c r="Z448" s="29"/>
      <c r="AA448" s="29"/>
      <c r="AB448" s="29"/>
      <c r="AC448" s="29"/>
      <c r="AD448" s="29"/>
      <c r="AE448" s="29"/>
      <c r="AF448" s="31"/>
      <c r="AG448" s="29"/>
      <c r="AH448" s="29"/>
      <c r="AI448" s="29"/>
      <c r="AJ448" s="29"/>
      <c r="AK448" s="29"/>
      <c r="AL448" s="29"/>
      <c r="AM448" s="29"/>
      <c r="AN448" s="29"/>
      <c r="AO448" s="29"/>
      <c r="AP448" s="29"/>
      <c r="AQ448" s="29"/>
      <c r="AR448" s="29"/>
      <c r="AS448" s="29"/>
      <c r="AT448" s="29"/>
      <c r="AU448" s="31"/>
      <c r="AV448" s="29"/>
      <c r="AW448" s="29"/>
      <c r="AX448" s="29"/>
      <c r="AY448" s="29"/>
      <c r="AZ448" s="29"/>
      <c r="BA448" s="29"/>
      <c r="BB448" s="29"/>
      <c r="BC448" s="29"/>
      <c r="BD448" s="29"/>
      <c r="BE448" s="29"/>
      <c r="BF448" s="29"/>
      <c r="BG448" s="29"/>
      <c r="BH448" s="29"/>
      <c r="BI448" s="29"/>
      <c r="BJ448" s="31"/>
      <c r="BK448" s="29"/>
      <c r="BL448" s="29"/>
      <c r="BM448" s="29"/>
      <c r="BN448" s="29"/>
      <c r="BO448" s="29"/>
      <c r="BP448" s="29"/>
      <c r="BQ448" s="29"/>
      <c r="BR448" s="29"/>
      <c r="BS448" s="29"/>
      <c r="BT448" s="29"/>
      <c r="BU448" s="29"/>
      <c r="BV448" s="29"/>
      <c r="BW448" s="29"/>
      <c r="BX448" s="29"/>
      <c r="BY448" s="31"/>
      <c r="BZ448" s="29"/>
      <c r="CA448" s="29"/>
      <c r="CB448" s="29"/>
      <c r="CC448" s="29"/>
      <c r="CD448" s="29"/>
      <c r="CE448" s="29"/>
      <c r="CF448" s="29"/>
      <c r="CG448" s="29"/>
      <c r="CH448" s="29"/>
      <c r="CI448" s="29"/>
      <c r="CJ448" s="29"/>
      <c r="CK448" s="29"/>
      <c r="CL448" s="29"/>
      <c r="CM448" s="29"/>
      <c r="CN448" s="31"/>
      <c r="CO448" s="29"/>
      <c r="CP448" s="29"/>
      <c r="CQ448" s="29"/>
      <c r="CR448" s="29"/>
    </row>
    <row r="449">
      <c r="A449" s="28"/>
      <c r="B449" s="29"/>
      <c r="C449" s="30"/>
      <c r="D449" s="30"/>
      <c r="E449" s="30"/>
      <c r="F449" s="30"/>
      <c r="G449" s="29"/>
      <c r="H449" s="29"/>
      <c r="I449" s="29"/>
      <c r="J449" s="29"/>
      <c r="K449" s="29"/>
      <c r="L449" s="29"/>
      <c r="M449" s="29"/>
      <c r="N449" s="29"/>
      <c r="O449" s="29"/>
      <c r="P449" s="29"/>
      <c r="Q449" s="31"/>
      <c r="R449" s="29"/>
      <c r="S449" s="29"/>
      <c r="T449" s="29"/>
      <c r="U449" s="29"/>
      <c r="V449" s="29"/>
      <c r="W449" s="29"/>
      <c r="X449" s="29"/>
      <c r="Y449" s="29"/>
      <c r="Z449" s="29"/>
      <c r="AA449" s="29"/>
      <c r="AB449" s="29"/>
      <c r="AC449" s="29"/>
      <c r="AD449" s="29"/>
      <c r="AE449" s="29"/>
      <c r="AF449" s="31"/>
      <c r="AG449" s="29"/>
      <c r="AH449" s="29"/>
      <c r="AI449" s="29"/>
      <c r="AJ449" s="29"/>
      <c r="AK449" s="29"/>
      <c r="AL449" s="29"/>
      <c r="AM449" s="29"/>
      <c r="AN449" s="29"/>
      <c r="AO449" s="29"/>
      <c r="AP449" s="29"/>
      <c r="AQ449" s="29"/>
      <c r="AR449" s="29"/>
      <c r="AS449" s="29"/>
      <c r="AT449" s="29"/>
      <c r="AU449" s="31"/>
      <c r="AV449" s="29"/>
      <c r="AW449" s="29"/>
      <c r="AX449" s="29"/>
      <c r="AY449" s="29"/>
      <c r="AZ449" s="29"/>
      <c r="BA449" s="29"/>
      <c r="BB449" s="29"/>
      <c r="BC449" s="29"/>
      <c r="BD449" s="29"/>
      <c r="BE449" s="29"/>
      <c r="BF449" s="29"/>
      <c r="BG449" s="29"/>
      <c r="BH449" s="29"/>
      <c r="BI449" s="29"/>
      <c r="BJ449" s="31"/>
      <c r="BK449" s="29"/>
      <c r="BL449" s="29"/>
      <c r="BM449" s="29"/>
      <c r="BN449" s="29"/>
      <c r="BO449" s="29"/>
      <c r="BP449" s="29"/>
      <c r="BQ449" s="29"/>
      <c r="BR449" s="29"/>
      <c r="BS449" s="29"/>
      <c r="BT449" s="29"/>
      <c r="BU449" s="29"/>
      <c r="BV449" s="29"/>
      <c r="BW449" s="29"/>
      <c r="BX449" s="29"/>
      <c r="BY449" s="31"/>
      <c r="BZ449" s="29"/>
      <c r="CA449" s="29"/>
      <c r="CB449" s="29"/>
      <c r="CC449" s="29"/>
      <c r="CD449" s="29"/>
      <c r="CE449" s="29"/>
      <c r="CF449" s="29"/>
      <c r="CG449" s="29"/>
      <c r="CH449" s="29"/>
      <c r="CI449" s="29"/>
      <c r="CJ449" s="29"/>
      <c r="CK449" s="29"/>
      <c r="CL449" s="29"/>
      <c r="CM449" s="29"/>
      <c r="CN449" s="31"/>
      <c r="CO449" s="29"/>
      <c r="CP449" s="29"/>
      <c r="CQ449" s="29"/>
      <c r="CR449" s="29"/>
    </row>
    <row r="450">
      <c r="A450" s="28"/>
      <c r="B450" s="29"/>
      <c r="C450" s="30"/>
      <c r="D450" s="30"/>
      <c r="E450" s="30"/>
      <c r="F450" s="30"/>
      <c r="G450" s="29"/>
      <c r="H450" s="29"/>
      <c r="I450" s="29"/>
      <c r="J450" s="29"/>
      <c r="K450" s="29"/>
      <c r="L450" s="29"/>
      <c r="M450" s="29"/>
      <c r="N450" s="29"/>
      <c r="O450" s="29"/>
      <c r="P450" s="29"/>
      <c r="Q450" s="31"/>
      <c r="R450" s="29"/>
      <c r="S450" s="29"/>
      <c r="T450" s="29"/>
      <c r="U450" s="29"/>
      <c r="V450" s="29"/>
      <c r="W450" s="29"/>
      <c r="X450" s="29"/>
      <c r="Y450" s="29"/>
      <c r="Z450" s="29"/>
      <c r="AA450" s="29"/>
      <c r="AB450" s="29"/>
      <c r="AC450" s="29"/>
      <c r="AD450" s="29"/>
      <c r="AE450" s="29"/>
      <c r="AF450" s="31"/>
      <c r="AG450" s="29"/>
      <c r="AH450" s="29"/>
      <c r="AI450" s="29"/>
      <c r="AJ450" s="29"/>
      <c r="AK450" s="29"/>
      <c r="AL450" s="29"/>
      <c r="AM450" s="29"/>
      <c r="AN450" s="29"/>
      <c r="AO450" s="29"/>
      <c r="AP450" s="29"/>
      <c r="AQ450" s="29"/>
      <c r="AR450" s="29"/>
      <c r="AS450" s="29"/>
      <c r="AT450" s="29"/>
      <c r="AU450" s="31"/>
      <c r="AV450" s="29"/>
      <c r="AW450" s="29"/>
      <c r="AX450" s="29"/>
      <c r="AY450" s="29"/>
      <c r="AZ450" s="29"/>
      <c r="BA450" s="29"/>
      <c r="BB450" s="29"/>
      <c r="BC450" s="29"/>
      <c r="BD450" s="29"/>
      <c r="BE450" s="29"/>
      <c r="BF450" s="29"/>
      <c r="BG450" s="29"/>
      <c r="BH450" s="29"/>
      <c r="BI450" s="29"/>
      <c r="BJ450" s="31"/>
      <c r="BK450" s="29"/>
      <c r="BL450" s="29"/>
      <c r="BM450" s="29"/>
      <c r="BN450" s="29"/>
      <c r="BO450" s="29"/>
      <c r="BP450" s="29"/>
      <c r="BQ450" s="29"/>
      <c r="BR450" s="29"/>
      <c r="BS450" s="29"/>
      <c r="BT450" s="29"/>
      <c r="BU450" s="29"/>
      <c r="BV450" s="29"/>
      <c r="BW450" s="29"/>
      <c r="BX450" s="29"/>
      <c r="BY450" s="31"/>
      <c r="BZ450" s="29"/>
      <c r="CA450" s="29"/>
      <c r="CB450" s="29"/>
      <c r="CC450" s="29"/>
      <c r="CD450" s="29"/>
      <c r="CE450" s="29"/>
      <c r="CF450" s="29"/>
      <c r="CG450" s="29"/>
      <c r="CH450" s="29"/>
      <c r="CI450" s="29"/>
      <c r="CJ450" s="29"/>
      <c r="CK450" s="29"/>
      <c r="CL450" s="29"/>
      <c r="CM450" s="29"/>
      <c r="CN450" s="31"/>
      <c r="CO450" s="29"/>
      <c r="CP450" s="29"/>
      <c r="CQ450" s="29"/>
      <c r="CR450" s="29"/>
    </row>
    <row r="451">
      <c r="A451" s="28"/>
      <c r="B451" s="29"/>
      <c r="C451" s="30"/>
      <c r="D451" s="30"/>
      <c r="E451" s="30"/>
      <c r="F451" s="30"/>
      <c r="G451" s="29"/>
      <c r="H451" s="29"/>
      <c r="I451" s="29"/>
      <c r="J451" s="29"/>
      <c r="K451" s="29"/>
      <c r="L451" s="29"/>
      <c r="M451" s="29"/>
      <c r="N451" s="29"/>
      <c r="O451" s="29"/>
      <c r="P451" s="29"/>
      <c r="Q451" s="31"/>
      <c r="R451" s="29"/>
      <c r="S451" s="29"/>
      <c r="T451" s="29"/>
      <c r="U451" s="29"/>
      <c r="V451" s="29"/>
      <c r="W451" s="29"/>
      <c r="X451" s="29"/>
      <c r="Y451" s="29"/>
      <c r="Z451" s="29"/>
      <c r="AA451" s="29"/>
      <c r="AB451" s="29"/>
      <c r="AC451" s="29"/>
      <c r="AD451" s="29"/>
      <c r="AE451" s="29"/>
      <c r="AF451" s="31"/>
      <c r="AG451" s="29"/>
      <c r="AH451" s="29"/>
      <c r="AI451" s="29"/>
      <c r="AJ451" s="29"/>
      <c r="AK451" s="29"/>
      <c r="AL451" s="29"/>
      <c r="AM451" s="29"/>
      <c r="AN451" s="29"/>
      <c r="AO451" s="29"/>
      <c r="AP451" s="29"/>
      <c r="AQ451" s="29"/>
      <c r="AR451" s="29"/>
      <c r="AS451" s="29"/>
      <c r="AT451" s="29"/>
      <c r="AU451" s="31"/>
      <c r="AV451" s="29"/>
      <c r="AW451" s="29"/>
      <c r="AX451" s="29"/>
      <c r="AY451" s="29"/>
      <c r="AZ451" s="29"/>
      <c r="BA451" s="29"/>
      <c r="BB451" s="29"/>
      <c r="BC451" s="29"/>
      <c r="BD451" s="29"/>
      <c r="BE451" s="29"/>
      <c r="BF451" s="29"/>
      <c r="BG451" s="29"/>
      <c r="BH451" s="29"/>
      <c r="BI451" s="29"/>
      <c r="BJ451" s="31"/>
      <c r="BK451" s="29"/>
      <c r="BL451" s="29"/>
      <c r="BM451" s="29"/>
      <c r="BN451" s="29"/>
      <c r="BO451" s="29"/>
      <c r="BP451" s="29"/>
      <c r="BQ451" s="29"/>
      <c r="BR451" s="29"/>
      <c r="BS451" s="29"/>
      <c r="BT451" s="29"/>
      <c r="BU451" s="29"/>
      <c r="BV451" s="29"/>
      <c r="BW451" s="29"/>
      <c r="BX451" s="29"/>
      <c r="BY451" s="31"/>
      <c r="BZ451" s="29"/>
      <c r="CA451" s="29"/>
      <c r="CB451" s="29"/>
      <c r="CC451" s="29"/>
      <c r="CD451" s="29"/>
      <c r="CE451" s="29"/>
      <c r="CF451" s="29"/>
      <c r="CG451" s="29"/>
      <c r="CH451" s="29"/>
      <c r="CI451" s="29"/>
      <c r="CJ451" s="29"/>
      <c r="CK451" s="29"/>
      <c r="CL451" s="29"/>
      <c r="CM451" s="29"/>
      <c r="CN451" s="31"/>
      <c r="CO451" s="29"/>
      <c r="CP451" s="29"/>
      <c r="CQ451" s="29"/>
      <c r="CR451" s="29"/>
    </row>
    <row r="452">
      <c r="A452" s="28"/>
      <c r="B452" s="29"/>
      <c r="C452" s="30"/>
      <c r="D452" s="30"/>
      <c r="E452" s="30"/>
      <c r="F452" s="30"/>
      <c r="G452" s="29"/>
      <c r="H452" s="29"/>
      <c r="I452" s="29"/>
      <c r="J452" s="29"/>
      <c r="K452" s="29"/>
      <c r="L452" s="29"/>
      <c r="M452" s="29"/>
      <c r="N452" s="29"/>
      <c r="O452" s="29"/>
      <c r="P452" s="29"/>
      <c r="Q452" s="31"/>
      <c r="R452" s="29"/>
      <c r="S452" s="29"/>
      <c r="T452" s="29"/>
      <c r="U452" s="29"/>
      <c r="V452" s="29"/>
      <c r="W452" s="29"/>
      <c r="X452" s="29"/>
      <c r="Y452" s="29"/>
      <c r="Z452" s="29"/>
      <c r="AA452" s="29"/>
      <c r="AB452" s="29"/>
      <c r="AC452" s="29"/>
      <c r="AD452" s="29"/>
      <c r="AE452" s="29"/>
      <c r="AF452" s="31"/>
      <c r="AG452" s="29"/>
      <c r="AH452" s="29"/>
      <c r="AI452" s="29"/>
      <c r="AJ452" s="29"/>
      <c r="AK452" s="29"/>
      <c r="AL452" s="29"/>
      <c r="AM452" s="29"/>
      <c r="AN452" s="29"/>
      <c r="AO452" s="29"/>
      <c r="AP452" s="29"/>
      <c r="AQ452" s="29"/>
      <c r="AR452" s="29"/>
      <c r="AS452" s="29"/>
      <c r="AT452" s="29"/>
      <c r="AU452" s="31"/>
      <c r="AV452" s="29"/>
      <c r="AW452" s="29"/>
      <c r="AX452" s="29"/>
      <c r="AY452" s="29"/>
      <c r="AZ452" s="29"/>
      <c r="BA452" s="29"/>
      <c r="BB452" s="29"/>
      <c r="BC452" s="29"/>
      <c r="BD452" s="29"/>
      <c r="BE452" s="29"/>
      <c r="BF452" s="29"/>
      <c r="BG452" s="29"/>
      <c r="BH452" s="29"/>
      <c r="BI452" s="29"/>
      <c r="BJ452" s="31"/>
      <c r="BK452" s="29"/>
      <c r="BL452" s="29"/>
      <c r="BM452" s="29"/>
      <c r="BN452" s="29"/>
      <c r="BO452" s="29"/>
      <c r="BP452" s="29"/>
      <c r="BQ452" s="29"/>
      <c r="BR452" s="29"/>
      <c r="BS452" s="29"/>
      <c r="BT452" s="29"/>
      <c r="BU452" s="29"/>
      <c r="BV452" s="29"/>
      <c r="BW452" s="29"/>
      <c r="BX452" s="29"/>
      <c r="BY452" s="31"/>
      <c r="BZ452" s="29"/>
      <c r="CA452" s="29"/>
      <c r="CB452" s="29"/>
      <c r="CC452" s="29"/>
      <c r="CD452" s="29"/>
      <c r="CE452" s="29"/>
      <c r="CF452" s="29"/>
      <c r="CG452" s="29"/>
      <c r="CH452" s="29"/>
      <c r="CI452" s="29"/>
      <c r="CJ452" s="29"/>
      <c r="CK452" s="29"/>
      <c r="CL452" s="29"/>
      <c r="CM452" s="29"/>
      <c r="CN452" s="31"/>
      <c r="CO452" s="29"/>
      <c r="CP452" s="29"/>
      <c r="CQ452" s="29"/>
      <c r="CR452" s="29"/>
    </row>
    <row r="453">
      <c r="A453" s="28"/>
      <c r="B453" s="29"/>
      <c r="C453" s="30"/>
      <c r="D453" s="30"/>
      <c r="E453" s="30"/>
      <c r="F453" s="30"/>
      <c r="G453" s="29"/>
      <c r="H453" s="29"/>
      <c r="I453" s="29"/>
      <c r="J453" s="29"/>
      <c r="K453" s="29"/>
      <c r="L453" s="29"/>
      <c r="M453" s="29"/>
      <c r="N453" s="29"/>
      <c r="O453" s="29"/>
      <c r="P453" s="29"/>
      <c r="Q453" s="31"/>
      <c r="R453" s="29"/>
      <c r="S453" s="29"/>
      <c r="T453" s="29"/>
      <c r="U453" s="29"/>
      <c r="V453" s="29"/>
      <c r="W453" s="29"/>
      <c r="X453" s="29"/>
      <c r="Y453" s="29"/>
      <c r="Z453" s="29"/>
      <c r="AA453" s="29"/>
      <c r="AB453" s="29"/>
      <c r="AC453" s="29"/>
      <c r="AD453" s="29"/>
      <c r="AE453" s="29"/>
      <c r="AF453" s="31"/>
      <c r="AG453" s="29"/>
      <c r="AH453" s="29"/>
      <c r="AI453" s="29"/>
      <c r="AJ453" s="29"/>
      <c r="AK453" s="29"/>
      <c r="AL453" s="29"/>
      <c r="AM453" s="29"/>
      <c r="AN453" s="29"/>
      <c r="AO453" s="29"/>
      <c r="AP453" s="29"/>
      <c r="AQ453" s="29"/>
      <c r="AR453" s="29"/>
      <c r="AS453" s="29"/>
      <c r="AT453" s="29"/>
      <c r="AU453" s="31"/>
      <c r="AV453" s="29"/>
      <c r="AW453" s="29"/>
      <c r="AX453" s="29"/>
      <c r="AY453" s="29"/>
      <c r="AZ453" s="29"/>
      <c r="BA453" s="29"/>
      <c r="BB453" s="29"/>
      <c r="BC453" s="29"/>
      <c r="BD453" s="29"/>
      <c r="BE453" s="29"/>
      <c r="BF453" s="29"/>
      <c r="BG453" s="29"/>
      <c r="BH453" s="29"/>
      <c r="BI453" s="29"/>
      <c r="BJ453" s="31"/>
      <c r="BK453" s="29"/>
      <c r="BL453" s="29"/>
      <c r="BM453" s="29"/>
      <c r="BN453" s="29"/>
      <c r="BO453" s="29"/>
      <c r="BP453" s="29"/>
      <c r="BQ453" s="29"/>
      <c r="BR453" s="29"/>
      <c r="BS453" s="29"/>
      <c r="BT453" s="29"/>
      <c r="BU453" s="29"/>
      <c r="BV453" s="29"/>
      <c r="BW453" s="29"/>
      <c r="BX453" s="29"/>
      <c r="BY453" s="31"/>
      <c r="BZ453" s="29"/>
      <c r="CA453" s="29"/>
      <c r="CB453" s="29"/>
      <c r="CC453" s="29"/>
      <c r="CD453" s="29"/>
      <c r="CE453" s="29"/>
      <c r="CF453" s="29"/>
      <c r="CG453" s="29"/>
      <c r="CH453" s="29"/>
      <c r="CI453" s="29"/>
      <c r="CJ453" s="29"/>
      <c r="CK453" s="29"/>
      <c r="CL453" s="29"/>
      <c r="CM453" s="29"/>
      <c r="CN453" s="31"/>
      <c r="CO453" s="29"/>
      <c r="CP453" s="29"/>
      <c r="CQ453" s="29"/>
      <c r="CR453" s="29"/>
    </row>
    <row r="454">
      <c r="A454" s="28"/>
      <c r="B454" s="29"/>
      <c r="C454" s="30"/>
      <c r="D454" s="30"/>
      <c r="E454" s="30"/>
      <c r="F454" s="30"/>
      <c r="G454" s="29"/>
      <c r="H454" s="29"/>
      <c r="I454" s="29"/>
      <c r="J454" s="29"/>
      <c r="K454" s="29"/>
      <c r="L454" s="29"/>
      <c r="M454" s="29"/>
      <c r="N454" s="29"/>
      <c r="O454" s="29"/>
      <c r="P454" s="29"/>
      <c r="Q454" s="31"/>
      <c r="R454" s="29"/>
      <c r="S454" s="29"/>
      <c r="T454" s="29"/>
      <c r="U454" s="29"/>
      <c r="V454" s="29"/>
      <c r="W454" s="29"/>
      <c r="X454" s="29"/>
      <c r="Y454" s="29"/>
      <c r="Z454" s="29"/>
      <c r="AA454" s="29"/>
      <c r="AB454" s="29"/>
      <c r="AC454" s="29"/>
      <c r="AD454" s="29"/>
      <c r="AE454" s="29"/>
      <c r="AF454" s="31"/>
      <c r="AG454" s="29"/>
      <c r="AH454" s="29"/>
      <c r="AI454" s="29"/>
      <c r="AJ454" s="29"/>
      <c r="AK454" s="29"/>
      <c r="AL454" s="29"/>
      <c r="AM454" s="29"/>
      <c r="AN454" s="29"/>
      <c r="AO454" s="29"/>
      <c r="AP454" s="29"/>
      <c r="AQ454" s="29"/>
      <c r="AR454" s="29"/>
      <c r="AS454" s="29"/>
      <c r="AT454" s="29"/>
      <c r="AU454" s="31"/>
      <c r="AV454" s="29"/>
      <c r="AW454" s="29"/>
      <c r="AX454" s="29"/>
      <c r="AY454" s="29"/>
      <c r="AZ454" s="29"/>
      <c r="BA454" s="29"/>
      <c r="BB454" s="29"/>
      <c r="BC454" s="29"/>
      <c r="BD454" s="29"/>
      <c r="BE454" s="29"/>
      <c r="BF454" s="29"/>
      <c r="BG454" s="29"/>
      <c r="BH454" s="29"/>
      <c r="BI454" s="29"/>
      <c r="BJ454" s="31"/>
      <c r="BK454" s="29"/>
      <c r="BL454" s="29"/>
      <c r="BM454" s="29"/>
      <c r="BN454" s="29"/>
      <c r="BO454" s="29"/>
      <c r="BP454" s="29"/>
      <c r="BQ454" s="29"/>
      <c r="BR454" s="29"/>
      <c r="BS454" s="29"/>
      <c r="BT454" s="29"/>
      <c r="BU454" s="29"/>
      <c r="BV454" s="29"/>
      <c r="BW454" s="29"/>
      <c r="BX454" s="29"/>
      <c r="BY454" s="31"/>
      <c r="BZ454" s="29"/>
      <c r="CA454" s="29"/>
      <c r="CB454" s="29"/>
      <c r="CC454" s="29"/>
      <c r="CD454" s="29"/>
      <c r="CE454" s="29"/>
      <c r="CF454" s="29"/>
      <c r="CG454" s="29"/>
      <c r="CH454" s="29"/>
      <c r="CI454" s="29"/>
      <c r="CJ454" s="29"/>
      <c r="CK454" s="29"/>
      <c r="CL454" s="29"/>
      <c r="CM454" s="29"/>
      <c r="CN454" s="31"/>
      <c r="CO454" s="29"/>
      <c r="CP454" s="29"/>
      <c r="CQ454" s="29"/>
      <c r="CR454" s="29"/>
    </row>
    <row r="455">
      <c r="A455" s="28"/>
      <c r="B455" s="29"/>
      <c r="C455" s="30"/>
      <c r="D455" s="30"/>
      <c r="E455" s="30"/>
      <c r="F455" s="30"/>
      <c r="G455" s="29"/>
      <c r="H455" s="29"/>
      <c r="I455" s="29"/>
      <c r="J455" s="29"/>
      <c r="K455" s="29"/>
      <c r="L455" s="29"/>
      <c r="M455" s="29"/>
      <c r="N455" s="29"/>
      <c r="O455" s="29"/>
      <c r="P455" s="29"/>
      <c r="Q455" s="31"/>
      <c r="R455" s="29"/>
      <c r="S455" s="29"/>
      <c r="T455" s="29"/>
      <c r="U455" s="29"/>
      <c r="V455" s="29"/>
      <c r="W455" s="29"/>
      <c r="X455" s="29"/>
      <c r="Y455" s="29"/>
      <c r="Z455" s="29"/>
      <c r="AA455" s="29"/>
      <c r="AB455" s="29"/>
      <c r="AC455" s="29"/>
      <c r="AD455" s="29"/>
      <c r="AE455" s="29"/>
      <c r="AF455" s="31"/>
      <c r="AG455" s="29"/>
      <c r="AH455" s="29"/>
      <c r="AI455" s="29"/>
      <c r="AJ455" s="29"/>
      <c r="AK455" s="29"/>
      <c r="AL455" s="29"/>
      <c r="AM455" s="29"/>
      <c r="AN455" s="29"/>
      <c r="AO455" s="29"/>
      <c r="AP455" s="29"/>
      <c r="AQ455" s="29"/>
      <c r="AR455" s="29"/>
      <c r="AS455" s="29"/>
      <c r="AT455" s="29"/>
      <c r="AU455" s="31"/>
      <c r="AV455" s="29"/>
      <c r="AW455" s="29"/>
      <c r="AX455" s="29"/>
      <c r="AY455" s="29"/>
      <c r="AZ455" s="29"/>
      <c r="BA455" s="29"/>
      <c r="BB455" s="29"/>
      <c r="BC455" s="29"/>
      <c r="BD455" s="29"/>
      <c r="BE455" s="29"/>
      <c r="BF455" s="29"/>
      <c r="BG455" s="29"/>
      <c r="BH455" s="29"/>
      <c r="BI455" s="29"/>
      <c r="BJ455" s="31"/>
      <c r="BK455" s="29"/>
      <c r="BL455" s="29"/>
      <c r="BM455" s="29"/>
      <c r="BN455" s="29"/>
      <c r="BO455" s="29"/>
      <c r="BP455" s="29"/>
      <c r="BQ455" s="29"/>
      <c r="BR455" s="29"/>
      <c r="BS455" s="29"/>
      <c r="BT455" s="29"/>
      <c r="BU455" s="29"/>
      <c r="BV455" s="29"/>
      <c r="BW455" s="29"/>
      <c r="BX455" s="29"/>
      <c r="BY455" s="31"/>
      <c r="BZ455" s="29"/>
      <c r="CA455" s="29"/>
      <c r="CB455" s="29"/>
      <c r="CC455" s="29"/>
      <c r="CD455" s="29"/>
      <c r="CE455" s="29"/>
      <c r="CF455" s="29"/>
      <c r="CG455" s="29"/>
      <c r="CH455" s="29"/>
      <c r="CI455" s="29"/>
      <c r="CJ455" s="29"/>
      <c r="CK455" s="29"/>
      <c r="CL455" s="29"/>
      <c r="CM455" s="29"/>
      <c r="CN455" s="31"/>
      <c r="CO455" s="29"/>
      <c r="CP455" s="29"/>
      <c r="CQ455" s="29"/>
      <c r="CR455" s="29"/>
    </row>
    <row r="456">
      <c r="A456" s="28"/>
      <c r="B456" s="29"/>
      <c r="C456" s="30"/>
      <c r="D456" s="30"/>
      <c r="E456" s="30"/>
      <c r="F456" s="30"/>
      <c r="G456" s="29"/>
      <c r="H456" s="29"/>
      <c r="I456" s="29"/>
      <c r="J456" s="29"/>
      <c r="K456" s="29"/>
      <c r="L456" s="29"/>
      <c r="M456" s="29"/>
      <c r="N456" s="29"/>
      <c r="O456" s="29"/>
      <c r="P456" s="29"/>
      <c r="Q456" s="31"/>
      <c r="R456" s="29"/>
      <c r="S456" s="29"/>
      <c r="T456" s="29"/>
      <c r="U456" s="29"/>
      <c r="V456" s="29"/>
      <c r="W456" s="29"/>
      <c r="X456" s="29"/>
      <c r="Y456" s="29"/>
      <c r="Z456" s="29"/>
      <c r="AA456" s="29"/>
      <c r="AB456" s="29"/>
      <c r="AC456" s="29"/>
      <c r="AD456" s="29"/>
      <c r="AE456" s="29"/>
      <c r="AF456" s="31"/>
      <c r="AG456" s="29"/>
      <c r="AH456" s="29"/>
      <c r="AI456" s="29"/>
      <c r="AJ456" s="29"/>
      <c r="AK456" s="29"/>
      <c r="AL456" s="29"/>
      <c r="AM456" s="29"/>
      <c r="AN456" s="29"/>
      <c r="AO456" s="29"/>
      <c r="AP456" s="29"/>
      <c r="AQ456" s="29"/>
      <c r="AR456" s="29"/>
      <c r="AS456" s="29"/>
      <c r="AT456" s="29"/>
      <c r="AU456" s="31"/>
      <c r="AV456" s="29"/>
      <c r="AW456" s="29"/>
      <c r="AX456" s="29"/>
      <c r="AY456" s="29"/>
      <c r="AZ456" s="29"/>
      <c r="BA456" s="29"/>
      <c r="BB456" s="29"/>
      <c r="BC456" s="29"/>
      <c r="BD456" s="29"/>
      <c r="BE456" s="29"/>
      <c r="BF456" s="29"/>
      <c r="BG456" s="29"/>
      <c r="BH456" s="29"/>
      <c r="BI456" s="29"/>
      <c r="BJ456" s="31"/>
      <c r="BK456" s="29"/>
      <c r="BL456" s="29"/>
      <c r="BM456" s="29"/>
      <c r="BN456" s="29"/>
      <c r="BO456" s="29"/>
      <c r="BP456" s="29"/>
      <c r="BQ456" s="29"/>
      <c r="BR456" s="29"/>
      <c r="BS456" s="29"/>
      <c r="BT456" s="29"/>
      <c r="BU456" s="29"/>
      <c r="BV456" s="29"/>
      <c r="BW456" s="29"/>
      <c r="BX456" s="29"/>
      <c r="BY456" s="31"/>
      <c r="BZ456" s="29"/>
      <c r="CA456" s="29"/>
      <c r="CB456" s="29"/>
      <c r="CC456" s="29"/>
      <c r="CD456" s="29"/>
      <c r="CE456" s="29"/>
      <c r="CF456" s="29"/>
      <c r="CG456" s="29"/>
      <c r="CH456" s="29"/>
      <c r="CI456" s="29"/>
      <c r="CJ456" s="29"/>
      <c r="CK456" s="29"/>
      <c r="CL456" s="29"/>
      <c r="CM456" s="29"/>
      <c r="CN456" s="31"/>
      <c r="CO456" s="29"/>
      <c r="CP456" s="29"/>
      <c r="CQ456" s="29"/>
      <c r="CR456" s="29"/>
    </row>
    <row r="457">
      <c r="A457" s="28"/>
      <c r="B457" s="29"/>
      <c r="C457" s="30"/>
      <c r="D457" s="30"/>
      <c r="E457" s="30"/>
      <c r="F457" s="30"/>
      <c r="G457" s="29"/>
      <c r="H457" s="29"/>
      <c r="I457" s="29"/>
      <c r="J457" s="29"/>
      <c r="K457" s="29"/>
      <c r="L457" s="29"/>
      <c r="M457" s="29"/>
      <c r="N457" s="29"/>
      <c r="O457" s="29"/>
      <c r="P457" s="29"/>
      <c r="Q457" s="31"/>
      <c r="R457" s="29"/>
      <c r="S457" s="29"/>
      <c r="T457" s="29"/>
      <c r="U457" s="29"/>
      <c r="V457" s="29"/>
      <c r="W457" s="29"/>
      <c r="X457" s="29"/>
      <c r="Y457" s="29"/>
      <c r="Z457" s="29"/>
      <c r="AA457" s="29"/>
      <c r="AB457" s="29"/>
      <c r="AC457" s="29"/>
      <c r="AD457" s="29"/>
      <c r="AE457" s="29"/>
      <c r="AF457" s="31"/>
      <c r="AG457" s="29"/>
      <c r="AH457" s="29"/>
      <c r="AI457" s="29"/>
      <c r="AJ457" s="29"/>
      <c r="AK457" s="29"/>
      <c r="AL457" s="29"/>
      <c r="AM457" s="29"/>
      <c r="AN457" s="29"/>
      <c r="AO457" s="29"/>
      <c r="AP457" s="29"/>
      <c r="AQ457" s="29"/>
      <c r="AR457" s="29"/>
      <c r="AS457" s="29"/>
      <c r="AT457" s="29"/>
      <c r="AU457" s="31"/>
      <c r="AV457" s="29"/>
      <c r="AW457" s="29"/>
      <c r="AX457" s="29"/>
      <c r="AY457" s="29"/>
      <c r="AZ457" s="29"/>
      <c r="BA457" s="29"/>
      <c r="BB457" s="29"/>
      <c r="BC457" s="29"/>
      <c r="BD457" s="29"/>
      <c r="BE457" s="29"/>
      <c r="BF457" s="29"/>
      <c r="BG457" s="29"/>
      <c r="BH457" s="29"/>
      <c r="BI457" s="29"/>
      <c r="BJ457" s="31"/>
      <c r="BK457" s="29"/>
      <c r="BL457" s="29"/>
      <c r="BM457" s="29"/>
      <c r="BN457" s="29"/>
      <c r="BO457" s="29"/>
      <c r="BP457" s="29"/>
      <c r="BQ457" s="29"/>
      <c r="BR457" s="29"/>
      <c r="BS457" s="29"/>
      <c r="BT457" s="29"/>
      <c r="BU457" s="29"/>
      <c r="BV457" s="29"/>
      <c r="BW457" s="29"/>
      <c r="BX457" s="29"/>
      <c r="BY457" s="31"/>
      <c r="BZ457" s="29"/>
      <c r="CA457" s="29"/>
      <c r="CB457" s="29"/>
      <c r="CC457" s="29"/>
      <c r="CD457" s="29"/>
      <c r="CE457" s="29"/>
      <c r="CF457" s="29"/>
      <c r="CG457" s="29"/>
      <c r="CH457" s="29"/>
      <c r="CI457" s="29"/>
      <c r="CJ457" s="29"/>
      <c r="CK457" s="29"/>
      <c r="CL457" s="29"/>
      <c r="CM457" s="29"/>
      <c r="CN457" s="31"/>
      <c r="CO457" s="29"/>
      <c r="CP457" s="29"/>
      <c r="CQ457" s="29"/>
      <c r="CR457" s="29"/>
    </row>
    <row r="458">
      <c r="A458" s="28"/>
      <c r="B458" s="29"/>
      <c r="C458" s="30"/>
      <c r="D458" s="30"/>
      <c r="E458" s="30"/>
      <c r="F458" s="30"/>
      <c r="G458" s="29"/>
      <c r="H458" s="29"/>
      <c r="I458" s="29"/>
      <c r="J458" s="29"/>
      <c r="K458" s="29"/>
      <c r="L458" s="29"/>
      <c r="M458" s="29"/>
      <c r="N458" s="29"/>
      <c r="O458" s="29"/>
      <c r="P458" s="29"/>
      <c r="Q458" s="31"/>
      <c r="R458" s="29"/>
      <c r="S458" s="29"/>
      <c r="T458" s="29"/>
      <c r="U458" s="29"/>
      <c r="V458" s="29"/>
      <c r="W458" s="29"/>
      <c r="X458" s="29"/>
      <c r="Y458" s="29"/>
      <c r="Z458" s="29"/>
      <c r="AA458" s="29"/>
      <c r="AB458" s="29"/>
      <c r="AC458" s="29"/>
      <c r="AD458" s="29"/>
      <c r="AE458" s="29"/>
      <c r="AF458" s="31"/>
      <c r="AG458" s="29"/>
      <c r="AH458" s="29"/>
      <c r="AI458" s="29"/>
      <c r="AJ458" s="29"/>
      <c r="AK458" s="29"/>
      <c r="AL458" s="29"/>
      <c r="AM458" s="29"/>
      <c r="AN458" s="29"/>
      <c r="AO458" s="29"/>
      <c r="AP458" s="29"/>
      <c r="AQ458" s="29"/>
      <c r="AR458" s="29"/>
      <c r="AS458" s="29"/>
      <c r="AT458" s="29"/>
      <c r="AU458" s="31"/>
      <c r="AV458" s="29"/>
      <c r="AW458" s="29"/>
      <c r="AX458" s="29"/>
      <c r="AY458" s="29"/>
      <c r="AZ458" s="29"/>
      <c r="BA458" s="29"/>
      <c r="BB458" s="29"/>
      <c r="BC458" s="29"/>
      <c r="BD458" s="29"/>
      <c r="BE458" s="29"/>
      <c r="BF458" s="29"/>
      <c r="BG458" s="29"/>
      <c r="BH458" s="29"/>
      <c r="BI458" s="29"/>
      <c r="BJ458" s="31"/>
      <c r="BK458" s="29"/>
      <c r="BL458" s="29"/>
      <c r="BM458" s="29"/>
      <c r="BN458" s="29"/>
      <c r="BO458" s="29"/>
      <c r="BP458" s="29"/>
      <c r="BQ458" s="29"/>
      <c r="BR458" s="29"/>
      <c r="BS458" s="29"/>
      <c r="BT458" s="29"/>
      <c r="BU458" s="29"/>
      <c r="BV458" s="29"/>
      <c r="BW458" s="29"/>
      <c r="BX458" s="29"/>
      <c r="BY458" s="31"/>
      <c r="BZ458" s="29"/>
      <c r="CA458" s="29"/>
      <c r="CB458" s="29"/>
      <c r="CC458" s="29"/>
      <c r="CD458" s="29"/>
      <c r="CE458" s="29"/>
      <c r="CF458" s="29"/>
      <c r="CG458" s="29"/>
      <c r="CH458" s="29"/>
      <c r="CI458" s="29"/>
      <c r="CJ458" s="29"/>
      <c r="CK458" s="29"/>
      <c r="CL458" s="29"/>
      <c r="CM458" s="29"/>
      <c r="CN458" s="31"/>
      <c r="CO458" s="29"/>
      <c r="CP458" s="29"/>
      <c r="CQ458" s="29"/>
      <c r="CR458" s="29"/>
    </row>
    <row r="459">
      <c r="A459" s="28"/>
      <c r="B459" s="29"/>
      <c r="C459" s="30"/>
      <c r="D459" s="30"/>
      <c r="E459" s="30"/>
      <c r="F459" s="30"/>
      <c r="G459" s="29"/>
      <c r="H459" s="29"/>
      <c r="I459" s="29"/>
      <c r="J459" s="29"/>
      <c r="K459" s="29"/>
      <c r="L459" s="29"/>
      <c r="M459" s="29"/>
      <c r="N459" s="29"/>
      <c r="O459" s="29"/>
      <c r="P459" s="29"/>
      <c r="Q459" s="31"/>
      <c r="R459" s="29"/>
      <c r="S459" s="29"/>
      <c r="T459" s="29"/>
      <c r="U459" s="29"/>
      <c r="V459" s="29"/>
      <c r="W459" s="29"/>
      <c r="X459" s="29"/>
      <c r="Y459" s="29"/>
      <c r="Z459" s="29"/>
      <c r="AA459" s="29"/>
      <c r="AB459" s="29"/>
      <c r="AC459" s="29"/>
      <c r="AD459" s="29"/>
      <c r="AE459" s="29"/>
      <c r="AF459" s="31"/>
      <c r="AG459" s="29"/>
      <c r="AH459" s="29"/>
      <c r="AI459" s="29"/>
      <c r="AJ459" s="29"/>
      <c r="AK459" s="29"/>
      <c r="AL459" s="29"/>
      <c r="AM459" s="29"/>
      <c r="AN459" s="29"/>
      <c r="AO459" s="29"/>
      <c r="AP459" s="29"/>
      <c r="AQ459" s="29"/>
      <c r="AR459" s="29"/>
      <c r="AS459" s="29"/>
      <c r="AT459" s="29"/>
      <c r="AU459" s="31"/>
      <c r="AV459" s="29"/>
      <c r="AW459" s="29"/>
      <c r="AX459" s="29"/>
      <c r="AY459" s="29"/>
      <c r="AZ459" s="29"/>
      <c r="BA459" s="29"/>
      <c r="BB459" s="29"/>
      <c r="BC459" s="29"/>
      <c r="BD459" s="29"/>
      <c r="BE459" s="29"/>
      <c r="BF459" s="29"/>
      <c r="BG459" s="29"/>
      <c r="BH459" s="29"/>
      <c r="BI459" s="29"/>
      <c r="BJ459" s="31"/>
      <c r="BK459" s="29"/>
      <c r="BL459" s="29"/>
      <c r="BM459" s="29"/>
      <c r="BN459" s="29"/>
      <c r="BO459" s="29"/>
      <c r="BP459" s="29"/>
      <c r="BQ459" s="29"/>
      <c r="BR459" s="29"/>
      <c r="BS459" s="29"/>
      <c r="BT459" s="29"/>
      <c r="BU459" s="29"/>
      <c r="BV459" s="29"/>
      <c r="BW459" s="29"/>
      <c r="BX459" s="29"/>
      <c r="BY459" s="31"/>
      <c r="BZ459" s="29"/>
      <c r="CA459" s="29"/>
      <c r="CB459" s="29"/>
      <c r="CC459" s="29"/>
      <c r="CD459" s="29"/>
      <c r="CE459" s="29"/>
      <c r="CF459" s="29"/>
      <c r="CG459" s="29"/>
      <c r="CH459" s="29"/>
      <c r="CI459" s="29"/>
      <c r="CJ459" s="29"/>
      <c r="CK459" s="29"/>
      <c r="CL459" s="29"/>
      <c r="CM459" s="29"/>
      <c r="CN459" s="31"/>
      <c r="CO459" s="29"/>
      <c r="CP459" s="29"/>
      <c r="CQ459" s="29"/>
      <c r="CR459" s="29"/>
    </row>
    <row r="460">
      <c r="A460" s="28"/>
      <c r="B460" s="29"/>
      <c r="C460" s="30"/>
      <c r="D460" s="30"/>
      <c r="E460" s="30"/>
      <c r="F460" s="30"/>
      <c r="G460" s="29"/>
      <c r="H460" s="29"/>
      <c r="I460" s="29"/>
      <c r="J460" s="29"/>
      <c r="K460" s="29"/>
      <c r="L460" s="29"/>
      <c r="M460" s="29"/>
      <c r="N460" s="29"/>
      <c r="O460" s="29"/>
      <c r="P460" s="29"/>
      <c r="Q460" s="31"/>
      <c r="R460" s="29"/>
      <c r="S460" s="29"/>
      <c r="T460" s="29"/>
      <c r="U460" s="29"/>
      <c r="V460" s="29"/>
      <c r="W460" s="29"/>
      <c r="X460" s="29"/>
      <c r="Y460" s="29"/>
      <c r="Z460" s="29"/>
      <c r="AA460" s="29"/>
      <c r="AB460" s="29"/>
      <c r="AC460" s="29"/>
      <c r="AD460" s="29"/>
      <c r="AE460" s="29"/>
      <c r="AF460" s="31"/>
      <c r="AG460" s="29"/>
      <c r="AH460" s="29"/>
      <c r="AI460" s="29"/>
      <c r="AJ460" s="29"/>
      <c r="AK460" s="29"/>
      <c r="AL460" s="29"/>
      <c r="AM460" s="29"/>
      <c r="AN460" s="29"/>
      <c r="AO460" s="29"/>
      <c r="AP460" s="29"/>
      <c r="AQ460" s="29"/>
      <c r="AR460" s="29"/>
      <c r="AS460" s="29"/>
      <c r="AT460" s="29"/>
      <c r="AU460" s="31"/>
      <c r="AV460" s="29"/>
      <c r="AW460" s="29"/>
      <c r="AX460" s="29"/>
      <c r="AY460" s="29"/>
      <c r="AZ460" s="29"/>
      <c r="BA460" s="29"/>
      <c r="BB460" s="29"/>
      <c r="BC460" s="29"/>
      <c r="BD460" s="29"/>
      <c r="BE460" s="29"/>
      <c r="BF460" s="29"/>
      <c r="BG460" s="29"/>
      <c r="BH460" s="29"/>
      <c r="BI460" s="29"/>
      <c r="BJ460" s="31"/>
      <c r="BK460" s="29"/>
      <c r="BL460" s="29"/>
      <c r="BM460" s="29"/>
      <c r="BN460" s="29"/>
      <c r="BO460" s="29"/>
      <c r="BP460" s="29"/>
      <c r="BQ460" s="29"/>
      <c r="BR460" s="29"/>
      <c r="BS460" s="29"/>
      <c r="BT460" s="29"/>
      <c r="BU460" s="29"/>
      <c r="BV460" s="29"/>
      <c r="BW460" s="29"/>
      <c r="BX460" s="29"/>
      <c r="BY460" s="31"/>
      <c r="BZ460" s="29"/>
      <c r="CA460" s="29"/>
      <c r="CB460" s="29"/>
      <c r="CC460" s="29"/>
      <c r="CD460" s="29"/>
      <c r="CE460" s="29"/>
      <c r="CF460" s="29"/>
      <c r="CG460" s="29"/>
      <c r="CH460" s="29"/>
      <c r="CI460" s="29"/>
      <c r="CJ460" s="29"/>
      <c r="CK460" s="29"/>
      <c r="CL460" s="29"/>
      <c r="CM460" s="29"/>
      <c r="CN460" s="31"/>
      <c r="CO460" s="29"/>
      <c r="CP460" s="29"/>
      <c r="CQ460" s="29"/>
      <c r="CR460" s="29"/>
    </row>
    <row r="461">
      <c r="A461" s="28"/>
      <c r="B461" s="29"/>
      <c r="C461" s="30"/>
      <c r="D461" s="30"/>
      <c r="E461" s="30"/>
      <c r="F461" s="30"/>
      <c r="G461" s="29"/>
      <c r="H461" s="29"/>
      <c r="I461" s="29"/>
      <c r="J461" s="29"/>
      <c r="K461" s="29"/>
      <c r="L461" s="29"/>
      <c r="M461" s="29"/>
      <c r="N461" s="29"/>
      <c r="O461" s="29"/>
      <c r="P461" s="29"/>
      <c r="Q461" s="31"/>
      <c r="R461" s="29"/>
      <c r="S461" s="29"/>
      <c r="T461" s="29"/>
      <c r="U461" s="29"/>
      <c r="V461" s="29"/>
      <c r="W461" s="29"/>
      <c r="X461" s="29"/>
      <c r="Y461" s="29"/>
      <c r="Z461" s="29"/>
      <c r="AA461" s="29"/>
      <c r="AB461" s="29"/>
      <c r="AC461" s="29"/>
      <c r="AD461" s="29"/>
      <c r="AE461" s="29"/>
      <c r="AF461" s="31"/>
      <c r="AG461" s="29"/>
      <c r="AH461" s="29"/>
      <c r="AI461" s="29"/>
      <c r="AJ461" s="29"/>
      <c r="AK461" s="29"/>
      <c r="AL461" s="29"/>
      <c r="AM461" s="29"/>
      <c r="AN461" s="29"/>
      <c r="AO461" s="29"/>
      <c r="AP461" s="29"/>
      <c r="AQ461" s="29"/>
      <c r="AR461" s="29"/>
      <c r="AS461" s="29"/>
      <c r="AT461" s="29"/>
      <c r="AU461" s="31"/>
      <c r="AV461" s="29"/>
      <c r="AW461" s="29"/>
      <c r="AX461" s="29"/>
      <c r="AY461" s="29"/>
      <c r="AZ461" s="29"/>
      <c r="BA461" s="29"/>
      <c r="BB461" s="29"/>
      <c r="BC461" s="29"/>
      <c r="BD461" s="29"/>
      <c r="BE461" s="29"/>
      <c r="BF461" s="29"/>
      <c r="BG461" s="29"/>
      <c r="BH461" s="29"/>
      <c r="BI461" s="29"/>
      <c r="BJ461" s="31"/>
      <c r="BK461" s="29"/>
      <c r="BL461" s="29"/>
      <c r="BM461" s="29"/>
      <c r="BN461" s="29"/>
      <c r="BO461" s="29"/>
      <c r="BP461" s="29"/>
      <c r="BQ461" s="29"/>
      <c r="BR461" s="29"/>
      <c r="BS461" s="29"/>
      <c r="BT461" s="29"/>
      <c r="BU461" s="29"/>
      <c r="BV461" s="29"/>
      <c r="BW461" s="29"/>
      <c r="BX461" s="29"/>
      <c r="BY461" s="31"/>
      <c r="BZ461" s="29"/>
      <c r="CA461" s="29"/>
      <c r="CB461" s="29"/>
      <c r="CC461" s="29"/>
      <c r="CD461" s="29"/>
      <c r="CE461" s="29"/>
      <c r="CF461" s="29"/>
      <c r="CG461" s="29"/>
      <c r="CH461" s="29"/>
      <c r="CI461" s="29"/>
      <c r="CJ461" s="29"/>
      <c r="CK461" s="29"/>
      <c r="CL461" s="29"/>
      <c r="CM461" s="29"/>
      <c r="CN461" s="31"/>
      <c r="CO461" s="29"/>
      <c r="CP461" s="29"/>
      <c r="CQ461" s="29"/>
      <c r="CR461" s="29"/>
    </row>
    <row r="462">
      <c r="A462" s="28"/>
      <c r="B462" s="29"/>
      <c r="C462" s="30"/>
      <c r="D462" s="30"/>
      <c r="E462" s="30"/>
      <c r="F462" s="30"/>
      <c r="G462" s="29"/>
      <c r="H462" s="29"/>
      <c r="I462" s="29"/>
      <c r="J462" s="29"/>
      <c r="K462" s="29"/>
      <c r="L462" s="29"/>
      <c r="M462" s="29"/>
      <c r="N462" s="29"/>
      <c r="O462" s="29"/>
      <c r="P462" s="29"/>
      <c r="Q462" s="31"/>
      <c r="R462" s="29"/>
      <c r="S462" s="29"/>
      <c r="T462" s="29"/>
      <c r="U462" s="29"/>
      <c r="V462" s="29"/>
      <c r="W462" s="29"/>
      <c r="X462" s="29"/>
      <c r="Y462" s="29"/>
      <c r="Z462" s="29"/>
      <c r="AA462" s="29"/>
      <c r="AB462" s="29"/>
      <c r="AC462" s="29"/>
      <c r="AD462" s="29"/>
      <c r="AE462" s="29"/>
      <c r="AF462" s="31"/>
      <c r="AG462" s="29"/>
      <c r="AH462" s="29"/>
      <c r="AI462" s="29"/>
      <c r="AJ462" s="29"/>
      <c r="AK462" s="29"/>
      <c r="AL462" s="29"/>
      <c r="AM462" s="29"/>
      <c r="AN462" s="29"/>
      <c r="AO462" s="29"/>
      <c r="AP462" s="29"/>
      <c r="AQ462" s="29"/>
      <c r="AR462" s="29"/>
      <c r="AS462" s="29"/>
      <c r="AT462" s="29"/>
      <c r="AU462" s="31"/>
      <c r="AV462" s="29"/>
      <c r="AW462" s="29"/>
      <c r="AX462" s="29"/>
      <c r="AY462" s="29"/>
      <c r="AZ462" s="29"/>
      <c r="BA462" s="29"/>
      <c r="BB462" s="29"/>
      <c r="BC462" s="29"/>
      <c r="BD462" s="29"/>
      <c r="BE462" s="29"/>
      <c r="BF462" s="29"/>
      <c r="BG462" s="29"/>
      <c r="BH462" s="29"/>
      <c r="BI462" s="29"/>
      <c r="BJ462" s="31"/>
      <c r="BK462" s="29"/>
      <c r="BL462" s="29"/>
      <c r="BM462" s="29"/>
      <c r="BN462" s="29"/>
      <c r="BO462" s="29"/>
      <c r="BP462" s="29"/>
      <c r="BQ462" s="29"/>
      <c r="BR462" s="29"/>
      <c r="BS462" s="29"/>
      <c r="BT462" s="29"/>
      <c r="BU462" s="29"/>
      <c r="BV462" s="29"/>
      <c r="BW462" s="29"/>
      <c r="BX462" s="29"/>
      <c r="BY462" s="31"/>
      <c r="BZ462" s="29"/>
      <c r="CA462" s="29"/>
      <c r="CB462" s="29"/>
      <c r="CC462" s="29"/>
      <c r="CD462" s="29"/>
      <c r="CE462" s="29"/>
      <c r="CF462" s="29"/>
      <c r="CG462" s="29"/>
      <c r="CH462" s="29"/>
      <c r="CI462" s="29"/>
      <c r="CJ462" s="29"/>
      <c r="CK462" s="29"/>
      <c r="CL462" s="29"/>
      <c r="CM462" s="29"/>
      <c r="CN462" s="31"/>
      <c r="CO462" s="29"/>
      <c r="CP462" s="29"/>
      <c r="CQ462" s="29"/>
      <c r="CR462" s="29"/>
    </row>
    <row r="463">
      <c r="A463" s="28"/>
      <c r="B463" s="29"/>
      <c r="C463" s="30"/>
      <c r="D463" s="30"/>
      <c r="E463" s="30"/>
      <c r="F463" s="30"/>
      <c r="G463" s="29"/>
      <c r="H463" s="29"/>
      <c r="I463" s="29"/>
      <c r="J463" s="29"/>
      <c r="K463" s="29"/>
      <c r="L463" s="29"/>
      <c r="M463" s="29"/>
      <c r="N463" s="29"/>
      <c r="O463" s="29"/>
      <c r="P463" s="29"/>
      <c r="Q463" s="31"/>
      <c r="R463" s="29"/>
      <c r="S463" s="29"/>
      <c r="T463" s="29"/>
      <c r="U463" s="29"/>
      <c r="V463" s="29"/>
      <c r="W463" s="29"/>
      <c r="X463" s="29"/>
      <c r="Y463" s="29"/>
      <c r="Z463" s="29"/>
      <c r="AA463" s="29"/>
      <c r="AB463" s="29"/>
      <c r="AC463" s="29"/>
      <c r="AD463" s="29"/>
      <c r="AE463" s="29"/>
      <c r="AF463" s="31"/>
      <c r="AG463" s="29"/>
      <c r="AH463" s="29"/>
      <c r="AI463" s="29"/>
      <c r="AJ463" s="29"/>
      <c r="AK463" s="29"/>
      <c r="AL463" s="29"/>
      <c r="AM463" s="29"/>
      <c r="AN463" s="29"/>
      <c r="AO463" s="29"/>
      <c r="AP463" s="29"/>
      <c r="AQ463" s="29"/>
      <c r="AR463" s="29"/>
      <c r="AS463" s="29"/>
      <c r="AT463" s="29"/>
      <c r="AU463" s="31"/>
      <c r="AV463" s="29"/>
      <c r="AW463" s="29"/>
      <c r="AX463" s="29"/>
      <c r="AY463" s="29"/>
      <c r="AZ463" s="29"/>
      <c r="BA463" s="29"/>
      <c r="BB463" s="29"/>
      <c r="BC463" s="29"/>
      <c r="BD463" s="29"/>
      <c r="BE463" s="29"/>
      <c r="BF463" s="29"/>
      <c r="BG463" s="29"/>
      <c r="BH463" s="29"/>
      <c r="BI463" s="29"/>
      <c r="BJ463" s="31"/>
      <c r="BK463" s="29"/>
      <c r="BL463" s="29"/>
      <c r="BM463" s="29"/>
      <c r="BN463" s="29"/>
      <c r="BO463" s="29"/>
      <c r="BP463" s="29"/>
      <c r="BQ463" s="29"/>
      <c r="BR463" s="29"/>
      <c r="BS463" s="29"/>
      <c r="BT463" s="29"/>
      <c r="BU463" s="29"/>
      <c r="BV463" s="29"/>
      <c r="BW463" s="29"/>
      <c r="BX463" s="29"/>
      <c r="BY463" s="31"/>
      <c r="BZ463" s="29"/>
      <c r="CA463" s="29"/>
      <c r="CB463" s="29"/>
      <c r="CC463" s="29"/>
      <c r="CD463" s="29"/>
      <c r="CE463" s="29"/>
      <c r="CF463" s="29"/>
      <c r="CG463" s="29"/>
      <c r="CH463" s="29"/>
      <c r="CI463" s="29"/>
      <c r="CJ463" s="29"/>
      <c r="CK463" s="29"/>
      <c r="CL463" s="29"/>
      <c r="CM463" s="29"/>
      <c r="CN463" s="31"/>
      <c r="CO463" s="29"/>
      <c r="CP463" s="29"/>
      <c r="CQ463" s="29"/>
      <c r="CR463" s="29"/>
    </row>
    <row r="464">
      <c r="A464" s="28"/>
      <c r="B464" s="29"/>
      <c r="C464" s="30"/>
      <c r="D464" s="30"/>
      <c r="E464" s="30"/>
      <c r="F464" s="30"/>
      <c r="G464" s="29"/>
      <c r="H464" s="29"/>
      <c r="I464" s="29"/>
      <c r="J464" s="29"/>
      <c r="K464" s="29"/>
      <c r="L464" s="29"/>
      <c r="M464" s="29"/>
      <c r="N464" s="29"/>
      <c r="O464" s="29"/>
      <c r="P464" s="29"/>
      <c r="Q464" s="31"/>
      <c r="R464" s="29"/>
      <c r="S464" s="29"/>
      <c r="T464" s="29"/>
      <c r="U464" s="29"/>
      <c r="V464" s="29"/>
      <c r="W464" s="29"/>
      <c r="X464" s="29"/>
      <c r="Y464" s="29"/>
      <c r="Z464" s="29"/>
      <c r="AA464" s="29"/>
      <c r="AB464" s="29"/>
      <c r="AC464" s="29"/>
      <c r="AD464" s="29"/>
      <c r="AE464" s="29"/>
      <c r="AF464" s="31"/>
      <c r="AG464" s="29"/>
      <c r="AH464" s="29"/>
      <c r="AI464" s="29"/>
      <c r="AJ464" s="29"/>
      <c r="AK464" s="29"/>
      <c r="AL464" s="29"/>
      <c r="AM464" s="29"/>
      <c r="AN464" s="29"/>
      <c r="AO464" s="29"/>
      <c r="AP464" s="29"/>
      <c r="AQ464" s="29"/>
      <c r="AR464" s="29"/>
      <c r="AS464" s="29"/>
      <c r="AT464" s="29"/>
      <c r="AU464" s="31"/>
      <c r="AV464" s="29"/>
      <c r="AW464" s="29"/>
      <c r="AX464" s="29"/>
      <c r="AY464" s="29"/>
      <c r="AZ464" s="29"/>
      <c r="BA464" s="29"/>
      <c r="BB464" s="29"/>
      <c r="BC464" s="29"/>
      <c r="BD464" s="29"/>
      <c r="BE464" s="29"/>
      <c r="BF464" s="29"/>
      <c r="BG464" s="29"/>
      <c r="BH464" s="29"/>
      <c r="BI464" s="29"/>
      <c r="BJ464" s="31"/>
      <c r="BK464" s="29"/>
      <c r="BL464" s="29"/>
      <c r="BM464" s="29"/>
      <c r="BN464" s="29"/>
      <c r="BO464" s="29"/>
      <c r="BP464" s="29"/>
      <c r="BQ464" s="29"/>
      <c r="BR464" s="29"/>
      <c r="BS464" s="29"/>
      <c r="BT464" s="29"/>
      <c r="BU464" s="29"/>
      <c r="BV464" s="29"/>
      <c r="BW464" s="29"/>
      <c r="BX464" s="29"/>
      <c r="BY464" s="31"/>
      <c r="BZ464" s="29"/>
      <c r="CA464" s="29"/>
      <c r="CB464" s="29"/>
      <c r="CC464" s="29"/>
      <c r="CD464" s="29"/>
      <c r="CE464" s="29"/>
      <c r="CF464" s="29"/>
      <c r="CG464" s="29"/>
      <c r="CH464" s="29"/>
      <c r="CI464" s="29"/>
      <c r="CJ464" s="29"/>
      <c r="CK464" s="29"/>
      <c r="CL464" s="29"/>
      <c r="CM464" s="29"/>
      <c r="CN464" s="31"/>
      <c r="CO464" s="29"/>
      <c r="CP464" s="29"/>
      <c r="CQ464" s="29"/>
      <c r="CR464" s="29"/>
    </row>
    <row r="465">
      <c r="A465" s="28"/>
      <c r="B465" s="29"/>
      <c r="C465" s="30"/>
      <c r="D465" s="30"/>
      <c r="E465" s="30"/>
      <c r="F465" s="30"/>
      <c r="G465" s="29"/>
      <c r="H465" s="29"/>
      <c r="I465" s="29"/>
      <c r="J465" s="29"/>
      <c r="K465" s="29"/>
      <c r="L465" s="29"/>
      <c r="M465" s="29"/>
      <c r="N465" s="29"/>
      <c r="O465" s="29"/>
      <c r="P465" s="29"/>
      <c r="Q465" s="31"/>
      <c r="R465" s="29"/>
      <c r="S465" s="29"/>
      <c r="T465" s="29"/>
      <c r="U465" s="29"/>
      <c r="V465" s="29"/>
      <c r="W465" s="29"/>
      <c r="X465" s="29"/>
      <c r="Y465" s="29"/>
      <c r="Z465" s="29"/>
      <c r="AA465" s="29"/>
      <c r="AB465" s="29"/>
      <c r="AC465" s="29"/>
      <c r="AD465" s="29"/>
      <c r="AE465" s="29"/>
      <c r="AF465" s="31"/>
      <c r="AG465" s="29"/>
      <c r="AH465" s="29"/>
      <c r="AI465" s="29"/>
      <c r="AJ465" s="29"/>
      <c r="AK465" s="29"/>
      <c r="AL465" s="29"/>
      <c r="AM465" s="29"/>
      <c r="AN465" s="29"/>
      <c r="AO465" s="29"/>
      <c r="AP465" s="29"/>
      <c r="AQ465" s="29"/>
      <c r="AR465" s="29"/>
      <c r="AS465" s="29"/>
      <c r="AT465" s="29"/>
      <c r="AU465" s="31"/>
      <c r="AV465" s="29"/>
      <c r="AW465" s="29"/>
      <c r="AX465" s="29"/>
      <c r="AY465" s="29"/>
      <c r="AZ465" s="29"/>
      <c r="BA465" s="29"/>
      <c r="BB465" s="29"/>
      <c r="BC465" s="29"/>
      <c r="BD465" s="29"/>
      <c r="BE465" s="29"/>
      <c r="BF465" s="29"/>
      <c r="BG465" s="29"/>
      <c r="BH465" s="29"/>
      <c r="BI465" s="29"/>
      <c r="BJ465" s="31"/>
      <c r="BK465" s="29"/>
      <c r="BL465" s="29"/>
      <c r="BM465" s="29"/>
      <c r="BN465" s="29"/>
      <c r="BO465" s="29"/>
      <c r="BP465" s="29"/>
      <c r="BQ465" s="29"/>
      <c r="BR465" s="29"/>
      <c r="BS465" s="29"/>
      <c r="BT465" s="29"/>
      <c r="BU465" s="29"/>
      <c r="BV465" s="29"/>
      <c r="BW465" s="29"/>
      <c r="BX465" s="29"/>
      <c r="BY465" s="31"/>
      <c r="BZ465" s="29"/>
      <c r="CA465" s="29"/>
      <c r="CB465" s="29"/>
      <c r="CC465" s="29"/>
      <c r="CD465" s="29"/>
      <c r="CE465" s="29"/>
      <c r="CF465" s="29"/>
      <c r="CG465" s="29"/>
      <c r="CH465" s="29"/>
      <c r="CI465" s="29"/>
      <c r="CJ465" s="29"/>
      <c r="CK465" s="29"/>
      <c r="CL465" s="29"/>
      <c r="CM465" s="29"/>
      <c r="CN465" s="31"/>
      <c r="CO465" s="29"/>
      <c r="CP465" s="29"/>
      <c r="CQ465" s="29"/>
      <c r="CR465" s="29"/>
    </row>
    <row r="466">
      <c r="A466" s="28"/>
      <c r="B466" s="29"/>
      <c r="C466" s="30"/>
      <c r="D466" s="30"/>
      <c r="E466" s="30"/>
      <c r="F466" s="30"/>
      <c r="G466" s="29"/>
      <c r="H466" s="29"/>
      <c r="I466" s="29"/>
      <c r="J466" s="29"/>
      <c r="K466" s="29"/>
      <c r="L466" s="29"/>
      <c r="M466" s="29"/>
      <c r="N466" s="29"/>
      <c r="O466" s="29"/>
      <c r="P466" s="29"/>
      <c r="Q466" s="31"/>
      <c r="R466" s="29"/>
      <c r="S466" s="29"/>
      <c r="T466" s="29"/>
      <c r="U466" s="29"/>
      <c r="V466" s="29"/>
      <c r="W466" s="29"/>
      <c r="X466" s="29"/>
      <c r="Y466" s="29"/>
      <c r="Z466" s="29"/>
      <c r="AA466" s="29"/>
      <c r="AB466" s="29"/>
      <c r="AC466" s="29"/>
      <c r="AD466" s="29"/>
      <c r="AE466" s="29"/>
      <c r="AF466" s="31"/>
      <c r="AG466" s="29"/>
      <c r="AH466" s="29"/>
      <c r="AI466" s="29"/>
      <c r="AJ466" s="29"/>
      <c r="AK466" s="29"/>
      <c r="AL466" s="29"/>
      <c r="AM466" s="29"/>
      <c r="AN466" s="29"/>
      <c r="AO466" s="29"/>
      <c r="AP466" s="29"/>
      <c r="AQ466" s="29"/>
      <c r="AR466" s="29"/>
      <c r="AS466" s="29"/>
      <c r="AT466" s="29"/>
      <c r="AU466" s="31"/>
      <c r="AV466" s="29"/>
      <c r="AW466" s="29"/>
      <c r="AX466" s="29"/>
      <c r="AY466" s="29"/>
      <c r="AZ466" s="29"/>
      <c r="BA466" s="29"/>
      <c r="BB466" s="29"/>
      <c r="BC466" s="29"/>
      <c r="BD466" s="29"/>
      <c r="BE466" s="29"/>
      <c r="BF466" s="29"/>
      <c r="BG466" s="29"/>
      <c r="BH466" s="29"/>
      <c r="BI466" s="29"/>
      <c r="BJ466" s="31"/>
      <c r="BK466" s="29"/>
      <c r="BL466" s="29"/>
      <c r="BM466" s="29"/>
      <c r="BN466" s="29"/>
      <c r="BO466" s="29"/>
      <c r="BP466" s="29"/>
      <c r="BQ466" s="29"/>
      <c r="BR466" s="29"/>
      <c r="BS466" s="29"/>
      <c r="BT466" s="29"/>
      <c r="BU466" s="29"/>
      <c r="BV466" s="29"/>
      <c r="BW466" s="29"/>
      <c r="BX466" s="29"/>
      <c r="BY466" s="31"/>
      <c r="BZ466" s="29"/>
      <c r="CA466" s="29"/>
      <c r="CB466" s="29"/>
      <c r="CC466" s="29"/>
      <c r="CD466" s="29"/>
      <c r="CE466" s="29"/>
      <c r="CF466" s="29"/>
      <c r="CG466" s="29"/>
      <c r="CH466" s="29"/>
      <c r="CI466" s="29"/>
      <c r="CJ466" s="29"/>
      <c r="CK466" s="29"/>
      <c r="CL466" s="29"/>
      <c r="CM466" s="29"/>
      <c r="CN466" s="31"/>
      <c r="CO466" s="29"/>
      <c r="CP466" s="29"/>
      <c r="CQ466" s="29"/>
      <c r="CR466" s="29"/>
    </row>
    <row r="467">
      <c r="A467" s="28"/>
      <c r="B467" s="29"/>
      <c r="C467" s="30"/>
      <c r="D467" s="30"/>
      <c r="E467" s="30"/>
      <c r="F467" s="30"/>
      <c r="G467" s="29"/>
      <c r="H467" s="29"/>
      <c r="I467" s="29"/>
      <c r="J467" s="29"/>
      <c r="K467" s="29"/>
      <c r="L467" s="29"/>
      <c r="M467" s="29"/>
      <c r="N467" s="29"/>
      <c r="O467" s="29"/>
      <c r="P467" s="29"/>
      <c r="Q467" s="31"/>
      <c r="R467" s="29"/>
      <c r="S467" s="29"/>
      <c r="T467" s="29"/>
      <c r="U467" s="29"/>
      <c r="V467" s="29"/>
      <c r="W467" s="29"/>
      <c r="X467" s="29"/>
      <c r="Y467" s="29"/>
      <c r="Z467" s="29"/>
      <c r="AA467" s="29"/>
      <c r="AB467" s="29"/>
      <c r="AC467" s="29"/>
      <c r="AD467" s="29"/>
      <c r="AE467" s="29"/>
      <c r="AF467" s="31"/>
      <c r="AG467" s="29"/>
      <c r="AH467" s="29"/>
      <c r="AI467" s="29"/>
      <c r="AJ467" s="29"/>
      <c r="AK467" s="29"/>
      <c r="AL467" s="29"/>
      <c r="AM467" s="29"/>
      <c r="AN467" s="29"/>
      <c r="AO467" s="29"/>
      <c r="AP467" s="29"/>
      <c r="AQ467" s="29"/>
      <c r="AR467" s="29"/>
      <c r="AS467" s="29"/>
      <c r="AT467" s="29"/>
      <c r="AU467" s="31"/>
      <c r="AV467" s="29"/>
      <c r="AW467" s="29"/>
      <c r="AX467" s="29"/>
      <c r="AY467" s="29"/>
      <c r="AZ467" s="29"/>
      <c r="BA467" s="29"/>
      <c r="BB467" s="29"/>
      <c r="BC467" s="29"/>
      <c r="BD467" s="29"/>
      <c r="BE467" s="29"/>
      <c r="BF467" s="29"/>
      <c r="BG467" s="29"/>
      <c r="BH467" s="29"/>
      <c r="BI467" s="29"/>
      <c r="BJ467" s="31"/>
      <c r="BK467" s="29"/>
      <c r="BL467" s="29"/>
      <c r="BM467" s="29"/>
      <c r="BN467" s="29"/>
      <c r="BO467" s="29"/>
      <c r="BP467" s="29"/>
      <c r="BQ467" s="29"/>
      <c r="BR467" s="29"/>
      <c r="BS467" s="29"/>
      <c r="BT467" s="29"/>
      <c r="BU467" s="29"/>
      <c r="BV467" s="29"/>
      <c r="BW467" s="29"/>
      <c r="BX467" s="29"/>
      <c r="BY467" s="31"/>
      <c r="BZ467" s="29"/>
      <c r="CA467" s="29"/>
      <c r="CB467" s="29"/>
      <c r="CC467" s="29"/>
      <c r="CD467" s="29"/>
      <c r="CE467" s="29"/>
      <c r="CF467" s="29"/>
      <c r="CG467" s="29"/>
      <c r="CH467" s="29"/>
      <c r="CI467" s="29"/>
      <c r="CJ467" s="29"/>
      <c r="CK467" s="29"/>
      <c r="CL467" s="29"/>
      <c r="CM467" s="29"/>
      <c r="CN467" s="31"/>
      <c r="CO467" s="29"/>
      <c r="CP467" s="29"/>
      <c r="CQ467" s="29"/>
      <c r="CR467" s="29"/>
    </row>
    <row r="468">
      <c r="A468" s="28"/>
      <c r="B468" s="29"/>
      <c r="C468" s="30"/>
      <c r="D468" s="30"/>
      <c r="E468" s="30"/>
      <c r="F468" s="30"/>
      <c r="G468" s="29"/>
      <c r="H468" s="29"/>
      <c r="I468" s="29"/>
      <c r="J468" s="29"/>
      <c r="K468" s="29"/>
      <c r="L468" s="29"/>
      <c r="M468" s="29"/>
      <c r="N468" s="29"/>
      <c r="O468" s="29"/>
      <c r="P468" s="29"/>
      <c r="Q468" s="31"/>
      <c r="R468" s="29"/>
      <c r="S468" s="29"/>
      <c r="T468" s="29"/>
      <c r="U468" s="29"/>
      <c r="V468" s="29"/>
      <c r="W468" s="29"/>
      <c r="X468" s="29"/>
      <c r="Y468" s="29"/>
      <c r="Z468" s="29"/>
      <c r="AA468" s="29"/>
      <c r="AB468" s="29"/>
      <c r="AC468" s="29"/>
      <c r="AD468" s="29"/>
      <c r="AE468" s="29"/>
      <c r="AF468" s="31"/>
      <c r="AG468" s="29"/>
      <c r="AH468" s="29"/>
      <c r="AI468" s="29"/>
      <c r="AJ468" s="29"/>
      <c r="AK468" s="29"/>
      <c r="AL468" s="29"/>
      <c r="AM468" s="29"/>
      <c r="AN468" s="29"/>
      <c r="AO468" s="29"/>
      <c r="AP468" s="29"/>
      <c r="AQ468" s="29"/>
      <c r="AR468" s="29"/>
      <c r="AS468" s="29"/>
      <c r="AT468" s="29"/>
      <c r="AU468" s="31"/>
      <c r="AV468" s="29"/>
      <c r="AW468" s="29"/>
      <c r="AX468" s="29"/>
      <c r="AY468" s="29"/>
      <c r="AZ468" s="29"/>
      <c r="BA468" s="29"/>
      <c r="BB468" s="29"/>
      <c r="BC468" s="29"/>
      <c r="BD468" s="29"/>
      <c r="BE468" s="29"/>
      <c r="BF468" s="29"/>
      <c r="BG468" s="29"/>
      <c r="BH468" s="29"/>
      <c r="BI468" s="29"/>
      <c r="BJ468" s="31"/>
      <c r="BK468" s="29"/>
      <c r="BL468" s="29"/>
      <c r="BM468" s="29"/>
      <c r="BN468" s="29"/>
      <c r="BO468" s="29"/>
      <c r="BP468" s="29"/>
      <c r="BQ468" s="29"/>
      <c r="BR468" s="29"/>
      <c r="BS468" s="29"/>
      <c r="BT468" s="29"/>
      <c r="BU468" s="29"/>
      <c r="BV468" s="29"/>
      <c r="BW468" s="29"/>
      <c r="BX468" s="29"/>
      <c r="BY468" s="31"/>
      <c r="BZ468" s="29"/>
      <c r="CA468" s="29"/>
      <c r="CB468" s="29"/>
      <c r="CC468" s="29"/>
      <c r="CD468" s="29"/>
      <c r="CE468" s="29"/>
      <c r="CF468" s="29"/>
      <c r="CG468" s="29"/>
      <c r="CH468" s="29"/>
      <c r="CI468" s="29"/>
      <c r="CJ468" s="29"/>
      <c r="CK468" s="29"/>
      <c r="CL468" s="29"/>
      <c r="CM468" s="29"/>
      <c r="CN468" s="31"/>
      <c r="CO468" s="29"/>
      <c r="CP468" s="29"/>
      <c r="CQ468" s="29"/>
      <c r="CR468" s="29"/>
    </row>
    <row r="469">
      <c r="A469" s="28"/>
      <c r="B469" s="29"/>
      <c r="C469" s="30"/>
      <c r="D469" s="30"/>
      <c r="E469" s="30"/>
      <c r="F469" s="30"/>
      <c r="G469" s="29"/>
      <c r="H469" s="29"/>
      <c r="I469" s="29"/>
      <c r="J469" s="29"/>
      <c r="K469" s="29"/>
      <c r="L469" s="29"/>
      <c r="M469" s="29"/>
      <c r="N469" s="29"/>
      <c r="O469" s="29"/>
      <c r="P469" s="29"/>
      <c r="Q469" s="31"/>
      <c r="R469" s="29"/>
      <c r="S469" s="29"/>
      <c r="T469" s="29"/>
      <c r="U469" s="29"/>
      <c r="V469" s="29"/>
      <c r="W469" s="29"/>
      <c r="X469" s="29"/>
      <c r="Y469" s="29"/>
      <c r="Z469" s="29"/>
      <c r="AA469" s="29"/>
      <c r="AB469" s="29"/>
      <c r="AC469" s="29"/>
      <c r="AD469" s="29"/>
      <c r="AE469" s="29"/>
      <c r="AF469" s="31"/>
      <c r="AG469" s="29"/>
      <c r="AH469" s="29"/>
      <c r="AI469" s="29"/>
      <c r="AJ469" s="29"/>
      <c r="AK469" s="29"/>
      <c r="AL469" s="29"/>
      <c r="AM469" s="29"/>
      <c r="AN469" s="29"/>
      <c r="AO469" s="29"/>
      <c r="AP469" s="29"/>
      <c r="AQ469" s="29"/>
      <c r="AR469" s="29"/>
      <c r="AS469" s="29"/>
      <c r="AT469" s="29"/>
      <c r="AU469" s="31"/>
      <c r="AV469" s="29"/>
      <c r="AW469" s="29"/>
      <c r="AX469" s="29"/>
      <c r="AY469" s="29"/>
      <c r="AZ469" s="29"/>
      <c r="BA469" s="29"/>
      <c r="BB469" s="29"/>
      <c r="BC469" s="29"/>
      <c r="BD469" s="29"/>
      <c r="BE469" s="29"/>
      <c r="BF469" s="29"/>
      <c r="BG469" s="29"/>
      <c r="BH469" s="29"/>
      <c r="BI469" s="29"/>
      <c r="BJ469" s="31"/>
      <c r="BK469" s="29"/>
      <c r="BL469" s="29"/>
      <c r="BM469" s="29"/>
      <c r="BN469" s="29"/>
      <c r="BO469" s="29"/>
      <c r="BP469" s="29"/>
      <c r="BQ469" s="29"/>
      <c r="BR469" s="29"/>
      <c r="BS469" s="29"/>
      <c r="BT469" s="29"/>
      <c r="BU469" s="29"/>
      <c r="BV469" s="29"/>
      <c r="BW469" s="29"/>
      <c r="BX469" s="29"/>
      <c r="BY469" s="31"/>
      <c r="BZ469" s="29"/>
      <c r="CA469" s="29"/>
      <c r="CB469" s="29"/>
      <c r="CC469" s="29"/>
      <c r="CD469" s="29"/>
      <c r="CE469" s="29"/>
      <c r="CF469" s="29"/>
      <c r="CG469" s="29"/>
      <c r="CH469" s="29"/>
      <c r="CI469" s="29"/>
      <c r="CJ469" s="29"/>
      <c r="CK469" s="29"/>
      <c r="CL469" s="29"/>
      <c r="CM469" s="29"/>
      <c r="CN469" s="31"/>
      <c r="CO469" s="29"/>
      <c r="CP469" s="29"/>
      <c r="CQ469" s="29"/>
      <c r="CR469" s="29"/>
    </row>
    <row r="470">
      <c r="A470" s="28"/>
      <c r="B470" s="29"/>
      <c r="C470" s="30"/>
      <c r="D470" s="30"/>
      <c r="E470" s="30"/>
      <c r="F470" s="30"/>
      <c r="G470" s="29"/>
      <c r="H470" s="29"/>
      <c r="I470" s="29"/>
      <c r="J470" s="29"/>
      <c r="K470" s="29"/>
      <c r="L470" s="29"/>
      <c r="M470" s="29"/>
      <c r="N470" s="29"/>
      <c r="O470" s="29"/>
      <c r="P470" s="29"/>
      <c r="Q470" s="31"/>
      <c r="R470" s="29"/>
      <c r="S470" s="29"/>
      <c r="T470" s="29"/>
      <c r="U470" s="29"/>
      <c r="V470" s="29"/>
      <c r="W470" s="29"/>
      <c r="X470" s="29"/>
      <c r="Y470" s="29"/>
      <c r="Z470" s="29"/>
      <c r="AA470" s="29"/>
      <c r="AB470" s="29"/>
      <c r="AC470" s="29"/>
      <c r="AD470" s="29"/>
      <c r="AE470" s="29"/>
      <c r="AF470" s="31"/>
      <c r="AG470" s="29"/>
      <c r="AH470" s="29"/>
      <c r="AI470" s="29"/>
      <c r="AJ470" s="29"/>
      <c r="AK470" s="29"/>
      <c r="AL470" s="29"/>
      <c r="AM470" s="29"/>
      <c r="AN470" s="29"/>
      <c r="AO470" s="29"/>
      <c r="AP470" s="29"/>
      <c r="AQ470" s="29"/>
      <c r="AR470" s="29"/>
      <c r="AS470" s="29"/>
      <c r="AT470" s="29"/>
      <c r="AU470" s="31"/>
      <c r="AV470" s="29"/>
      <c r="AW470" s="29"/>
      <c r="AX470" s="29"/>
      <c r="AY470" s="29"/>
      <c r="AZ470" s="29"/>
      <c r="BA470" s="29"/>
      <c r="BB470" s="29"/>
      <c r="BC470" s="29"/>
      <c r="BD470" s="29"/>
      <c r="BE470" s="29"/>
      <c r="BF470" s="29"/>
      <c r="BG470" s="29"/>
      <c r="BH470" s="29"/>
      <c r="BI470" s="29"/>
      <c r="BJ470" s="31"/>
      <c r="BK470" s="29"/>
      <c r="BL470" s="29"/>
      <c r="BM470" s="29"/>
      <c r="BN470" s="29"/>
      <c r="BO470" s="29"/>
      <c r="BP470" s="29"/>
      <c r="BQ470" s="29"/>
      <c r="BR470" s="29"/>
      <c r="BS470" s="29"/>
      <c r="BT470" s="29"/>
      <c r="BU470" s="29"/>
      <c r="BV470" s="29"/>
      <c r="BW470" s="29"/>
      <c r="BX470" s="29"/>
      <c r="BY470" s="31"/>
      <c r="BZ470" s="29"/>
      <c r="CA470" s="29"/>
      <c r="CB470" s="29"/>
      <c r="CC470" s="29"/>
      <c r="CD470" s="29"/>
      <c r="CE470" s="29"/>
      <c r="CF470" s="29"/>
      <c r="CG470" s="29"/>
      <c r="CH470" s="29"/>
      <c r="CI470" s="29"/>
      <c r="CJ470" s="29"/>
      <c r="CK470" s="29"/>
      <c r="CL470" s="29"/>
      <c r="CM470" s="29"/>
      <c r="CN470" s="31"/>
      <c r="CO470" s="29"/>
      <c r="CP470" s="29"/>
      <c r="CQ470" s="29"/>
      <c r="CR470" s="29"/>
    </row>
    <row r="471">
      <c r="A471" s="28"/>
      <c r="B471" s="29"/>
      <c r="C471" s="30"/>
      <c r="D471" s="30"/>
      <c r="E471" s="30"/>
      <c r="F471" s="30"/>
      <c r="G471" s="29"/>
      <c r="H471" s="29"/>
      <c r="I471" s="29"/>
      <c r="J471" s="29"/>
      <c r="K471" s="29"/>
      <c r="L471" s="29"/>
      <c r="M471" s="29"/>
      <c r="N471" s="29"/>
      <c r="O471" s="29"/>
      <c r="P471" s="29"/>
      <c r="Q471" s="31"/>
      <c r="R471" s="29"/>
      <c r="S471" s="29"/>
      <c r="T471" s="29"/>
      <c r="U471" s="29"/>
      <c r="V471" s="29"/>
      <c r="W471" s="29"/>
      <c r="X471" s="29"/>
      <c r="Y471" s="29"/>
      <c r="Z471" s="29"/>
      <c r="AA471" s="29"/>
      <c r="AB471" s="29"/>
      <c r="AC471" s="29"/>
      <c r="AD471" s="29"/>
      <c r="AE471" s="29"/>
      <c r="AF471" s="31"/>
      <c r="AG471" s="29"/>
      <c r="AH471" s="29"/>
      <c r="AI471" s="29"/>
      <c r="AJ471" s="29"/>
      <c r="AK471" s="29"/>
      <c r="AL471" s="29"/>
      <c r="AM471" s="29"/>
      <c r="AN471" s="29"/>
      <c r="AO471" s="29"/>
      <c r="AP471" s="29"/>
      <c r="AQ471" s="29"/>
      <c r="AR471" s="29"/>
      <c r="AS471" s="29"/>
      <c r="AT471" s="29"/>
      <c r="AU471" s="31"/>
      <c r="AV471" s="29"/>
      <c r="AW471" s="29"/>
      <c r="AX471" s="29"/>
      <c r="AY471" s="29"/>
      <c r="AZ471" s="29"/>
      <c r="BA471" s="29"/>
      <c r="BB471" s="29"/>
      <c r="BC471" s="29"/>
      <c r="BD471" s="29"/>
      <c r="BE471" s="29"/>
      <c r="BF471" s="29"/>
      <c r="BG471" s="29"/>
      <c r="BH471" s="29"/>
      <c r="BI471" s="29"/>
      <c r="BJ471" s="31"/>
      <c r="BK471" s="29"/>
      <c r="BL471" s="29"/>
      <c r="BM471" s="29"/>
      <c r="BN471" s="29"/>
      <c r="BO471" s="29"/>
      <c r="BP471" s="29"/>
      <c r="BQ471" s="29"/>
      <c r="BR471" s="29"/>
      <c r="BS471" s="29"/>
      <c r="BT471" s="29"/>
      <c r="BU471" s="29"/>
      <c r="BV471" s="29"/>
      <c r="BW471" s="29"/>
      <c r="BX471" s="29"/>
      <c r="BY471" s="31"/>
      <c r="BZ471" s="29"/>
      <c r="CA471" s="29"/>
      <c r="CB471" s="29"/>
      <c r="CC471" s="29"/>
      <c r="CD471" s="29"/>
      <c r="CE471" s="29"/>
      <c r="CF471" s="29"/>
      <c r="CG471" s="29"/>
      <c r="CH471" s="29"/>
      <c r="CI471" s="29"/>
      <c r="CJ471" s="29"/>
      <c r="CK471" s="29"/>
      <c r="CL471" s="29"/>
      <c r="CM471" s="29"/>
      <c r="CN471" s="31"/>
      <c r="CO471" s="29"/>
      <c r="CP471" s="29"/>
      <c r="CQ471" s="29"/>
      <c r="CR471" s="29"/>
    </row>
    <row r="472">
      <c r="A472" s="28"/>
      <c r="B472" s="29"/>
      <c r="C472" s="30"/>
      <c r="D472" s="30"/>
      <c r="E472" s="30"/>
      <c r="F472" s="30"/>
      <c r="G472" s="29"/>
      <c r="H472" s="29"/>
      <c r="I472" s="29"/>
      <c r="J472" s="29"/>
      <c r="K472" s="29"/>
      <c r="L472" s="29"/>
      <c r="M472" s="29"/>
      <c r="N472" s="29"/>
      <c r="O472" s="29"/>
      <c r="P472" s="29"/>
      <c r="Q472" s="31"/>
      <c r="R472" s="29"/>
      <c r="S472" s="29"/>
      <c r="T472" s="29"/>
      <c r="U472" s="29"/>
      <c r="V472" s="29"/>
      <c r="W472" s="29"/>
      <c r="X472" s="29"/>
      <c r="Y472" s="29"/>
      <c r="Z472" s="29"/>
      <c r="AA472" s="29"/>
      <c r="AB472" s="29"/>
      <c r="AC472" s="29"/>
      <c r="AD472" s="29"/>
      <c r="AE472" s="29"/>
      <c r="AF472" s="31"/>
      <c r="AG472" s="29"/>
      <c r="AH472" s="29"/>
      <c r="AI472" s="29"/>
      <c r="AJ472" s="29"/>
      <c r="AK472" s="29"/>
      <c r="AL472" s="29"/>
      <c r="AM472" s="29"/>
      <c r="AN472" s="29"/>
      <c r="AO472" s="29"/>
      <c r="AP472" s="29"/>
      <c r="AQ472" s="29"/>
      <c r="AR472" s="29"/>
      <c r="AS472" s="29"/>
      <c r="AT472" s="29"/>
      <c r="AU472" s="31"/>
      <c r="AV472" s="29"/>
      <c r="AW472" s="29"/>
      <c r="AX472" s="29"/>
      <c r="AY472" s="29"/>
      <c r="AZ472" s="29"/>
      <c r="BA472" s="29"/>
      <c r="BB472" s="29"/>
      <c r="BC472" s="29"/>
      <c r="BD472" s="29"/>
      <c r="BE472" s="29"/>
      <c r="BF472" s="29"/>
      <c r="BG472" s="29"/>
      <c r="BH472" s="29"/>
      <c r="BI472" s="29"/>
      <c r="BJ472" s="31"/>
      <c r="BK472" s="29"/>
      <c r="BL472" s="29"/>
      <c r="BM472" s="29"/>
      <c r="BN472" s="29"/>
      <c r="BO472" s="29"/>
      <c r="BP472" s="29"/>
      <c r="BQ472" s="29"/>
      <c r="BR472" s="29"/>
      <c r="BS472" s="29"/>
      <c r="BT472" s="29"/>
      <c r="BU472" s="29"/>
      <c r="BV472" s="29"/>
      <c r="BW472" s="29"/>
      <c r="BX472" s="29"/>
      <c r="BY472" s="31"/>
      <c r="BZ472" s="29"/>
      <c r="CA472" s="29"/>
      <c r="CB472" s="29"/>
      <c r="CC472" s="29"/>
      <c r="CD472" s="29"/>
      <c r="CE472" s="29"/>
      <c r="CF472" s="29"/>
      <c r="CG472" s="29"/>
      <c r="CH472" s="29"/>
      <c r="CI472" s="29"/>
      <c r="CJ472" s="29"/>
      <c r="CK472" s="29"/>
      <c r="CL472" s="29"/>
      <c r="CM472" s="29"/>
      <c r="CN472" s="31"/>
      <c r="CO472" s="29"/>
      <c r="CP472" s="29"/>
      <c r="CQ472" s="29"/>
      <c r="CR472" s="29"/>
    </row>
    <row r="473">
      <c r="A473" s="28"/>
      <c r="B473" s="29"/>
      <c r="C473" s="30"/>
      <c r="D473" s="30"/>
      <c r="E473" s="30"/>
      <c r="F473" s="30"/>
      <c r="G473" s="29"/>
      <c r="H473" s="29"/>
      <c r="I473" s="29"/>
      <c r="J473" s="29"/>
      <c r="K473" s="29"/>
      <c r="L473" s="29"/>
      <c r="M473" s="29"/>
      <c r="N473" s="29"/>
      <c r="O473" s="29"/>
      <c r="P473" s="29"/>
      <c r="Q473" s="31"/>
      <c r="R473" s="29"/>
      <c r="S473" s="29"/>
      <c r="T473" s="29"/>
      <c r="U473" s="29"/>
      <c r="V473" s="29"/>
      <c r="W473" s="29"/>
      <c r="X473" s="29"/>
      <c r="Y473" s="29"/>
      <c r="Z473" s="29"/>
      <c r="AA473" s="29"/>
      <c r="AB473" s="29"/>
      <c r="AC473" s="29"/>
      <c r="AD473" s="29"/>
      <c r="AE473" s="29"/>
      <c r="AF473" s="31"/>
      <c r="AG473" s="29"/>
      <c r="AH473" s="29"/>
      <c r="AI473" s="29"/>
      <c r="AJ473" s="29"/>
      <c r="AK473" s="29"/>
      <c r="AL473" s="29"/>
      <c r="AM473" s="29"/>
      <c r="AN473" s="29"/>
      <c r="AO473" s="29"/>
      <c r="AP473" s="29"/>
      <c r="AQ473" s="29"/>
      <c r="AR473" s="29"/>
      <c r="AS473" s="29"/>
      <c r="AT473" s="29"/>
      <c r="AU473" s="31"/>
      <c r="AV473" s="29"/>
      <c r="AW473" s="29"/>
      <c r="AX473" s="29"/>
      <c r="AY473" s="29"/>
      <c r="AZ473" s="29"/>
      <c r="BA473" s="29"/>
      <c r="BB473" s="29"/>
      <c r="BC473" s="29"/>
      <c r="BD473" s="29"/>
      <c r="BE473" s="29"/>
      <c r="BF473" s="29"/>
      <c r="BG473" s="29"/>
      <c r="BH473" s="29"/>
      <c r="BI473" s="29"/>
      <c r="BJ473" s="31"/>
      <c r="BK473" s="29"/>
      <c r="BL473" s="29"/>
      <c r="BM473" s="29"/>
      <c r="BN473" s="29"/>
      <c r="BO473" s="29"/>
      <c r="BP473" s="29"/>
      <c r="BQ473" s="29"/>
      <c r="BR473" s="29"/>
      <c r="BS473" s="29"/>
      <c r="BT473" s="29"/>
      <c r="BU473" s="29"/>
      <c r="BV473" s="29"/>
      <c r="BW473" s="29"/>
      <c r="BX473" s="29"/>
      <c r="BY473" s="31"/>
      <c r="BZ473" s="29"/>
      <c r="CA473" s="29"/>
      <c r="CB473" s="29"/>
      <c r="CC473" s="29"/>
      <c r="CD473" s="29"/>
      <c r="CE473" s="29"/>
      <c r="CF473" s="29"/>
      <c r="CG473" s="29"/>
      <c r="CH473" s="29"/>
      <c r="CI473" s="29"/>
      <c r="CJ473" s="29"/>
      <c r="CK473" s="29"/>
      <c r="CL473" s="29"/>
      <c r="CM473" s="29"/>
      <c r="CN473" s="31"/>
      <c r="CO473" s="29"/>
      <c r="CP473" s="29"/>
      <c r="CQ473" s="29"/>
      <c r="CR473" s="29"/>
    </row>
    <row r="474">
      <c r="A474" s="28"/>
      <c r="B474" s="29"/>
      <c r="C474" s="30"/>
      <c r="D474" s="30"/>
      <c r="E474" s="30"/>
      <c r="F474" s="30"/>
      <c r="G474" s="29"/>
      <c r="H474" s="29"/>
      <c r="I474" s="29"/>
      <c r="J474" s="29"/>
      <c r="K474" s="29"/>
      <c r="L474" s="29"/>
      <c r="M474" s="29"/>
      <c r="N474" s="29"/>
      <c r="O474" s="29"/>
      <c r="P474" s="29"/>
      <c r="Q474" s="31"/>
      <c r="R474" s="29"/>
      <c r="S474" s="29"/>
      <c r="T474" s="29"/>
      <c r="U474" s="29"/>
      <c r="V474" s="29"/>
      <c r="W474" s="29"/>
      <c r="X474" s="29"/>
      <c r="Y474" s="29"/>
      <c r="Z474" s="29"/>
      <c r="AA474" s="29"/>
      <c r="AB474" s="29"/>
      <c r="AC474" s="29"/>
      <c r="AD474" s="29"/>
      <c r="AE474" s="29"/>
      <c r="AF474" s="31"/>
      <c r="AG474" s="29"/>
      <c r="AH474" s="29"/>
      <c r="AI474" s="29"/>
      <c r="AJ474" s="29"/>
      <c r="AK474" s="29"/>
      <c r="AL474" s="29"/>
      <c r="AM474" s="29"/>
      <c r="AN474" s="29"/>
      <c r="AO474" s="29"/>
      <c r="AP474" s="29"/>
      <c r="AQ474" s="29"/>
      <c r="AR474" s="29"/>
      <c r="AS474" s="29"/>
      <c r="AT474" s="29"/>
      <c r="AU474" s="31"/>
      <c r="AV474" s="29"/>
      <c r="AW474" s="29"/>
      <c r="AX474" s="29"/>
      <c r="AY474" s="29"/>
      <c r="AZ474" s="29"/>
      <c r="BA474" s="29"/>
      <c r="BB474" s="29"/>
      <c r="BC474" s="29"/>
      <c r="BD474" s="29"/>
      <c r="BE474" s="29"/>
      <c r="BF474" s="29"/>
      <c r="BG474" s="29"/>
      <c r="BH474" s="29"/>
      <c r="BI474" s="29"/>
      <c r="BJ474" s="31"/>
      <c r="BK474" s="29"/>
      <c r="BL474" s="29"/>
      <c r="BM474" s="29"/>
      <c r="BN474" s="29"/>
      <c r="BO474" s="29"/>
      <c r="BP474" s="29"/>
      <c r="BQ474" s="29"/>
      <c r="BR474" s="29"/>
      <c r="BS474" s="29"/>
      <c r="BT474" s="29"/>
      <c r="BU474" s="29"/>
      <c r="BV474" s="29"/>
      <c r="BW474" s="29"/>
      <c r="BX474" s="29"/>
      <c r="BY474" s="31"/>
      <c r="BZ474" s="29"/>
      <c r="CA474" s="29"/>
      <c r="CB474" s="29"/>
      <c r="CC474" s="29"/>
      <c r="CD474" s="29"/>
      <c r="CE474" s="29"/>
      <c r="CF474" s="29"/>
      <c r="CG474" s="29"/>
      <c r="CH474" s="29"/>
      <c r="CI474" s="29"/>
      <c r="CJ474" s="29"/>
      <c r="CK474" s="29"/>
      <c r="CL474" s="29"/>
      <c r="CM474" s="29"/>
      <c r="CN474" s="31"/>
      <c r="CO474" s="29"/>
      <c r="CP474" s="29"/>
      <c r="CQ474" s="29"/>
      <c r="CR474" s="29"/>
    </row>
    <row r="475">
      <c r="A475" s="28"/>
      <c r="B475" s="29"/>
      <c r="C475" s="30"/>
      <c r="D475" s="30"/>
      <c r="E475" s="30"/>
      <c r="F475" s="30"/>
      <c r="G475" s="29"/>
      <c r="H475" s="29"/>
      <c r="I475" s="29"/>
      <c r="J475" s="29"/>
      <c r="K475" s="29"/>
      <c r="L475" s="29"/>
      <c r="M475" s="29"/>
      <c r="N475" s="29"/>
      <c r="O475" s="29"/>
      <c r="P475" s="29"/>
      <c r="Q475" s="31"/>
      <c r="R475" s="29"/>
      <c r="S475" s="29"/>
      <c r="T475" s="29"/>
      <c r="U475" s="29"/>
      <c r="V475" s="29"/>
      <c r="W475" s="29"/>
      <c r="X475" s="29"/>
      <c r="Y475" s="29"/>
      <c r="Z475" s="29"/>
      <c r="AA475" s="29"/>
      <c r="AB475" s="29"/>
      <c r="AC475" s="29"/>
      <c r="AD475" s="29"/>
      <c r="AE475" s="29"/>
      <c r="AF475" s="31"/>
      <c r="AG475" s="29"/>
      <c r="AH475" s="29"/>
      <c r="AI475" s="29"/>
      <c r="AJ475" s="29"/>
      <c r="AK475" s="29"/>
      <c r="AL475" s="29"/>
      <c r="AM475" s="29"/>
      <c r="AN475" s="29"/>
      <c r="AO475" s="29"/>
      <c r="AP475" s="29"/>
      <c r="AQ475" s="29"/>
      <c r="AR475" s="29"/>
      <c r="AS475" s="29"/>
      <c r="AT475" s="29"/>
      <c r="AU475" s="31"/>
      <c r="AV475" s="29"/>
      <c r="AW475" s="29"/>
      <c r="AX475" s="29"/>
      <c r="AY475" s="29"/>
      <c r="AZ475" s="29"/>
      <c r="BA475" s="29"/>
      <c r="BB475" s="29"/>
      <c r="BC475" s="29"/>
      <c r="BD475" s="29"/>
      <c r="BE475" s="29"/>
      <c r="BF475" s="29"/>
      <c r="BG475" s="29"/>
      <c r="BH475" s="29"/>
      <c r="BI475" s="29"/>
      <c r="BJ475" s="31"/>
      <c r="BK475" s="29"/>
      <c r="BL475" s="29"/>
      <c r="BM475" s="29"/>
      <c r="BN475" s="29"/>
      <c r="BO475" s="29"/>
      <c r="BP475" s="29"/>
      <c r="BQ475" s="29"/>
      <c r="BR475" s="29"/>
      <c r="BS475" s="29"/>
      <c r="BT475" s="29"/>
      <c r="BU475" s="29"/>
      <c r="BV475" s="29"/>
      <c r="BW475" s="29"/>
      <c r="BX475" s="29"/>
      <c r="BY475" s="31"/>
      <c r="BZ475" s="29"/>
      <c r="CA475" s="29"/>
      <c r="CB475" s="29"/>
      <c r="CC475" s="29"/>
      <c r="CD475" s="29"/>
      <c r="CE475" s="29"/>
      <c r="CF475" s="29"/>
      <c r="CG475" s="29"/>
      <c r="CH475" s="29"/>
      <c r="CI475" s="29"/>
      <c r="CJ475" s="29"/>
      <c r="CK475" s="29"/>
      <c r="CL475" s="29"/>
      <c r="CM475" s="29"/>
      <c r="CN475" s="31"/>
      <c r="CO475" s="29"/>
      <c r="CP475" s="29"/>
      <c r="CQ475" s="29"/>
      <c r="CR475" s="29"/>
    </row>
    <row r="476">
      <c r="A476" s="28"/>
      <c r="B476" s="29"/>
      <c r="C476" s="30"/>
      <c r="D476" s="30"/>
      <c r="E476" s="30"/>
      <c r="F476" s="30"/>
      <c r="G476" s="29"/>
      <c r="H476" s="29"/>
      <c r="I476" s="29"/>
      <c r="J476" s="29"/>
      <c r="K476" s="29"/>
      <c r="L476" s="29"/>
      <c r="M476" s="29"/>
      <c r="N476" s="29"/>
      <c r="O476" s="29"/>
      <c r="P476" s="29"/>
      <c r="Q476" s="31"/>
      <c r="R476" s="29"/>
      <c r="S476" s="29"/>
      <c r="T476" s="29"/>
      <c r="U476" s="29"/>
      <c r="V476" s="29"/>
      <c r="W476" s="29"/>
      <c r="X476" s="29"/>
      <c r="Y476" s="29"/>
      <c r="Z476" s="29"/>
      <c r="AA476" s="29"/>
      <c r="AB476" s="29"/>
      <c r="AC476" s="29"/>
      <c r="AD476" s="29"/>
      <c r="AE476" s="29"/>
      <c r="AF476" s="31"/>
      <c r="AG476" s="29"/>
      <c r="AH476" s="29"/>
      <c r="AI476" s="29"/>
      <c r="AJ476" s="29"/>
      <c r="AK476" s="29"/>
      <c r="AL476" s="29"/>
      <c r="AM476" s="29"/>
      <c r="AN476" s="29"/>
      <c r="AO476" s="29"/>
      <c r="AP476" s="29"/>
      <c r="AQ476" s="29"/>
      <c r="AR476" s="29"/>
      <c r="AS476" s="29"/>
      <c r="AT476" s="29"/>
      <c r="AU476" s="31"/>
      <c r="AV476" s="29"/>
      <c r="AW476" s="29"/>
      <c r="AX476" s="29"/>
      <c r="AY476" s="29"/>
      <c r="AZ476" s="29"/>
      <c r="BA476" s="29"/>
      <c r="BB476" s="29"/>
      <c r="BC476" s="29"/>
      <c r="BD476" s="29"/>
      <c r="BE476" s="29"/>
      <c r="BF476" s="29"/>
      <c r="BG476" s="29"/>
      <c r="BH476" s="29"/>
      <c r="BI476" s="29"/>
      <c r="BJ476" s="31"/>
      <c r="BK476" s="29"/>
      <c r="BL476" s="29"/>
      <c r="BM476" s="29"/>
      <c r="BN476" s="29"/>
      <c r="BO476" s="29"/>
      <c r="BP476" s="29"/>
      <c r="BQ476" s="29"/>
      <c r="BR476" s="29"/>
      <c r="BS476" s="29"/>
      <c r="BT476" s="29"/>
      <c r="BU476" s="29"/>
      <c r="BV476" s="29"/>
      <c r="BW476" s="29"/>
      <c r="BX476" s="29"/>
      <c r="BY476" s="31"/>
      <c r="BZ476" s="29"/>
      <c r="CA476" s="29"/>
      <c r="CB476" s="29"/>
      <c r="CC476" s="29"/>
      <c r="CD476" s="29"/>
      <c r="CE476" s="29"/>
      <c r="CF476" s="29"/>
      <c r="CG476" s="29"/>
      <c r="CH476" s="29"/>
      <c r="CI476" s="29"/>
      <c r="CJ476" s="29"/>
      <c r="CK476" s="29"/>
      <c r="CL476" s="29"/>
      <c r="CM476" s="29"/>
      <c r="CN476" s="31"/>
      <c r="CO476" s="29"/>
      <c r="CP476" s="29"/>
      <c r="CQ476" s="29"/>
      <c r="CR476" s="29"/>
    </row>
    <row r="477">
      <c r="A477" s="28"/>
      <c r="B477" s="29"/>
      <c r="C477" s="30"/>
      <c r="D477" s="30"/>
      <c r="E477" s="30"/>
      <c r="F477" s="30"/>
      <c r="G477" s="29"/>
      <c r="H477" s="29"/>
      <c r="I477" s="29"/>
      <c r="J477" s="29"/>
      <c r="K477" s="29"/>
      <c r="L477" s="29"/>
      <c r="M477" s="29"/>
      <c r="N477" s="29"/>
      <c r="O477" s="29"/>
      <c r="P477" s="29"/>
      <c r="Q477" s="31"/>
      <c r="R477" s="29"/>
      <c r="S477" s="29"/>
      <c r="T477" s="29"/>
      <c r="U477" s="29"/>
      <c r="V477" s="29"/>
      <c r="W477" s="29"/>
      <c r="X477" s="29"/>
      <c r="Y477" s="29"/>
      <c r="Z477" s="29"/>
      <c r="AA477" s="29"/>
      <c r="AB477" s="29"/>
      <c r="AC477" s="29"/>
      <c r="AD477" s="29"/>
      <c r="AE477" s="29"/>
      <c r="AF477" s="31"/>
      <c r="AG477" s="29"/>
      <c r="AH477" s="29"/>
      <c r="AI477" s="29"/>
      <c r="AJ477" s="29"/>
      <c r="AK477" s="29"/>
      <c r="AL477" s="29"/>
      <c r="AM477" s="29"/>
      <c r="AN477" s="29"/>
      <c r="AO477" s="29"/>
      <c r="AP477" s="29"/>
      <c r="AQ477" s="29"/>
      <c r="AR477" s="29"/>
      <c r="AS477" s="29"/>
      <c r="AT477" s="29"/>
      <c r="AU477" s="31"/>
      <c r="AV477" s="29"/>
      <c r="AW477" s="29"/>
      <c r="AX477" s="29"/>
      <c r="AY477" s="29"/>
      <c r="AZ477" s="29"/>
      <c r="BA477" s="29"/>
      <c r="BB477" s="29"/>
      <c r="BC477" s="29"/>
      <c r="BD477" s="29"/>
      <c r="BE477" s="29"/>
      <c r="BF477" s="29"/>
      <c r="BG477" s="29"/>
      <c r="BH477" s="29"/>
      <c r="BI477" s="29"/>
      <c r="BJ477" s="31"/>
      <c r="BK477" s="29"/>
      <c r="BL477" s="29"/>
      <c r="BM477" s="29"/>
      <c r="BN477" s="29"/>
      <c r="BO477" s="29"/>
      <c r="BP477" s="29"/>
      <c r="BQ477" s="29"/>
      <c r="BR477" s="29"/>
      <c r="BS477" s="29"/>
      <c r="BT477" s="29"/>
      <c r="BU477" s="29"/>
      <c r="BV477" s="29"/>
      <c r="BW477" s="29"/>
      <c r="BX477" s="29"/>
      <c r="BY477" s="31"/>
      <c r="BZ477" s="29"/>
      <c r="CA477" s="29"/>
      <c r="CB477" s="29"/>
      <c r="CC477" s="29"/>
      <c r="CD477" s="29"/>
      <c r="CE477" s="29"/>
      <c r="CF477" s="29"/>
      <c r="CG477" s="29"/>
      <c r="CH477" s="29"/>
      <c r="CI477" s="29"/>
      <c r="CJ477" s="29"/>
      <c r="CK477" s="29"/>
      <c r="CL477" s="29"/>
      <c r="CM477" s="29"/>
      <c r="CN477" s="31"/>
      <c r="CO477" s="29"/>
      <c r="CP477" s="29"/>
      <c r="CQ477" s="29"/>
      <c r="CR477" s="29"/>
    </row>
    <row r="478">
      <c r="A478" s="28"/>
      <c r="B478" s="29"/>
      <c r="C478" s="30"/>
      <c r="D478" s="30"/>
      <c r="E478" s="30"/>
      <c r="F478" s="30"/>
      <c r="G478" s="29"/>
      <c r="H478" s="29"/>
      <c r="I478" s="29"/>
      <c r="J478" s="29"/>
      <c r="K478" s="29"/>
      <c r="L478" s="29"/>
      <c r="M478" s="29"/>
      <c r="N478" s="29"/>
      <c r="O478" s="29"/>
      <c r="P478" s="29"/>
      <c r="Q478" s="31"/>
      <c r="R478" s="29"/>
      <c r="S478" s="29"/>
      <c r="T478" s="29"/>
      <c r="U478" s="29"/>
      <c r="V478" s="29"/>
      <c r="W478" s="29"/>
      <c r="X478" s="29"/>
      <c r="Y478" s="29"/>
      <c r="Z478" s="29"/>
      <c r="AA478" s="29"/>
      <c r="AB478" s="29"/>
      <c r="AC478" s="29"/>
      <c r="AD478" s="29"/>
      <c r="AE478" s="29"/>
      <c r="AF478" s="31"/>
      <c r="AG478" s="29"/>
      <c r="AH478" s="29"/>
      <c r="AI478" s="29"/>
      <c r="AJ478" s="29"/>
      <c r="AK478" s="29"/>
      <c r="AL478" s="29"/>
      <c r="AM478" s="29"/>
      <c r="AN478" s="29"/>
      <c r="AO478" s="29"/>
      <c r="AP478" s="29"/>
      <c r="AQ478" s="29"/>
      <c r="AR478" s="29"/>
      <c r="AS478" s="29"/>
      <c r="AT478" s="29"/>
      <c r="AU478" s="31"/>
      <c r="AV478" s="29"/>
      <c r="AW478" s="29"/>
      <c r="AX478" s="29"/>
      <c r="AY478" s="29"/>
      <c r="AZ478" s="29"/>
      <c r="BA478" s="29"/>
      <c r="BB478" s="29"/>
      <c r="BC478" s="29"/>
      <c r="BD478" s="29"/>
      <c r="BE478" s="29"/>
      <c r="BF478" s="29"/>
      <c r="BG478" s="29"/>
      <c r="BH478" s="29"/>
      <c r="BI478" s="29"/>
      <c r="BJ478" s="31"/>
      <c r="BK478" s="29"/>
      <c r="BL478" s="29"/>
      <c r="BM478" s="29"/>
      <c r="BN478" s="29"/>
      <c r="BO478" s="29"/>
      <c r="BP478" s="29"/>
      <c r="BQ478" s="29"/>
      <c r="BR478" s="29"/>
      <c r="BS478" s="29"/>
      <c r="BT478" s="29"/>
      <c r="BU478" s="29"/>
      <c r="BV478" s="29"/>
      <c r="BW478" s="29"/>
      <c r="BX478" s="29"/>
      <c r="BY478" s="31"/>
      <c r="BZ478" s="29"/>
      <c r="CA478" s="29"/>
      <c r="CB478" s="29"/>
      <c r="CC478" s="29"/>
      <c r="CD478" s="29"/>
      <c r="CE478" s="29"/>
      <c r="CF478" s="29"/>
      <c r="CG478" s="29"/>
      <c r="CH478" s="29"/>
      <c r="CI478" s="29"/>
      <c r="CJ478" s="29"/>
      <c r="CK478" s="29"/>
      <c r="CL478" s="29"/>
      <c r="CM478" s="29"/>
      <c r="CN478" s="31"/>
      <c r="CO478" s="29"/>
      <c r="CP478" s="29"/>
      <c r="CQ478" s="29"/>
      <c r="CR478" s="29"/>
    </row>
    <row r="479">
      <c r="A479" s="28"/>
      <c r="B479" s="29"/>
      <c r="C479" s="30"/>
      <c r="D479" s="30"/>
      <c r="E479" s="30"/>
      <c r="F479" s="30"/>
      <c r="G479" s="29"/>
      <c r="H479" s="29"/>
      <c r="I479" s="29"/>
      <c r="J479" s="29"/>
      <c r="K479" s="29"/>
      <c r="L479" s="29"/>
      <c r="M479" s="29"/>
      <c r="N479" s="29"/>
      <c r="O479" s="29"/>
      <c r="P479" s="29"/>
      <c r="Q479" s="31"/>
      <c r="R479" s="29"/>
      <c r="S479" s="29"/>
      <c r="T479" s="29"/>
      <c r="U479" s="29"/>
      <c r="V479" s="29"/>
      <c r="W479" s="29"/>
      <c r="X479" s="29"/>
      <c r="Y479" s="29"/>
      <c r="Z479" s="29"/>
      <c r="AA479" s="29"/>
      <c r="AB479" s="29"/>
      <c r="AC479" s="29"/>
      <c r="AD479" s="29"/>
      <c r="AE479" s="29"/>
      <c r="AF479" s="31"/>
      <c r="AG479" s="29"/>
      <c r="AH479" s="29"/>
      <c r="AI479" s="29"/>
      <c r="AJ479" s="29"/>
      <c r="AK479" s="29"/>
      <c r="AL479" s="29"/>
      <c r="AM479" s="29"/>
      <c r="AN479" s="29"/>
      <c r="AO479" s="29"/>
      <c r="AP479" s="29"/>
      <c r="AQ479" s="29"/>
      <c r="AR479" s="29"/>
      <c r="AS479" s="29"/>
      <c r="AT479" s="29"/>
      <c r="AU479" s="31"/>
      <c r="AV479" s="29"/>
      <c r="AW479" s="29"/>
      <c r="AX479" s="29"/>
      <c r="AY479" s="29"/>
      <c r="AZ479" s="29"/>
      <c r="BA479" s="29"/>
      <c r="BB479" s="29"/>
      <c r="BC479" s="29"/>
      <c r="BD479" s="29"/>
      <c r="BE479" s="29"/>
      <c r="BF479" s="29"/>
      <c r="BG479" s="29"/>
      <c r="BH479" s="29"/>
      <c r="BI479" s="29"/>
      <c r="BJ479" s="31"/>
      <c r="BK479" s="29"/>
      <c r="BL479" s="29"/>
      <c r="BM479" s="29"/>
      <c r="BN479" s="29"/>
      <c r="BO479" s="29"/>
      <c r="BP479" s="29"/>
      <c r="BQ479" s="29"/>
      <c r="BR479" s="29"/>
      <c r="BS479" s="29"/>
      <c r="BT479" s="29"/>
      <c r="BU479" s="29"/>
      <c r="BV479" s="29"/>
      <c r="BW479" s="29"/>
      <c r="BX479" s="29"/>
      <c r="BY479" s="31"/>
      <c r="BZ479" s="29"/>
      <c r="CA479" s="29"/>
      <c r="CB479" s="29"/>
      <c r="CC479" s="29"/>
      <c r="CD479" s="29"/>
      <c r="CE479" s="29"/>
      <c r="CF479" s="29"/>
      <c r="CG479" s="29"/>
      <c r="CH479" s="29"/>
      <c r="CI479" s="29"/>
      <c r="CJ479" s="29"/>
      <c r="CK479" s="29"/>
      <c r="CL479" s="29"/>
      <c r="CM479" s="29"/>
      <c r="CN479" s="31"/>
      <c r="CO479" s="29"/>
      <c r="CP479" s="29"/>
      <c r="CQ479" s="29"/>
      <c r="CR479" s="29"/>
    </row>
    <row r="480">
      <c r="A480" s="28"/>
      <c r="B480" s="29"/>
      <c r="C480" s="30"/>
      <c r="D480" s="30"/>
      <c r="E480" s="30"/>
      <c r="F480" s="30"/>
      <c r="G480" s="29"/>
      <c r="H480" s="29"/>
      <c r="I480" s="29"/>
      <c r="J480" s="29"/>
      <c r="K480" s="29"/>
      <c r="L480" s="29"/>
      <c r="M480" s="29"/>
      <c r="N480" s="29"/>
      <c r="O480" s="29"/>
      <c r="P480" s="29"/>
      <c r="Q480" s="31"/>
      <c r="R480" s="29"/>
      <c r="S480" s="29"/>
      <c r="T480" s="29"/>
      <c r="U480" s="29"/>
      <c r="V480" s="29"/>
      <c r="W480" s="29"/>
      <c r="X480" s="29"/>
      <c r="Y480" s="29"/>
      <c r="Z480" s="29"/>
      <c r="AA480" s="29"/>
      <c r="AB480" s="29"/>
      <c r="AC480" s="29"/>
      <c r="AD480" s="29"/>
      <c r="AE480" s="29"/>
      <c r="AF480" s="31"/>
      <c r="AG480" s="29"/>
      <c r="AH480" s="29"/>
      <c r="AI480" s="29"/>
      <c r="AJ480" s="29"/>
      <c r="AK480" s="29"/>
      <c r="AL480" s="29"/>
      <c r="AM480" s="29"/>
      <c r="AN480" s="29"/>
      <c r="AO480" s="29"/>
      <c r="AP480" s="29"/>
      <c r="AQ480" s="29"/>
      <c r="AR480" s="29"/>
      <c r="AS480" s="29"/>
      <c r="AT480" s="29"/>
      <c r="AU480" s="31"/>
      <c r="AV480" s="29"/>
      <c r="AW480" s="29"/>
      <c r="AX480" s="29"/>
      <c r="AY480" s="29"/>
      <c r="AZ480" s="29"/>
      <c r="BA480" s="29"/>
      <c r="BB480" s="29"/>
      <c r="BC480" s="29"/>
      <c r="BD480" s="29"/>
      <c r="BE480" s="29"/>
      <c r="BF480" s="29"/>
      <c r="BG480" s="29"/>
      <c r="BH480" s="29"/>
      <c r="BI480" s="29"/>
      <c r="BJ480" s="31"/>
      <c r="BK480" s="29"/>
      <c r="BL480" s="29"/>
      <c r="BM480" s="29"/>
      <c r="BN480" s="29"/>
      <c r="BO480" s="29"/>
      <c r="BP480" s="29"/>
      <c r="BQ480" s="29"/>
      <c r="BR480" s="29"/>
      <c r="BS480" s="29"/>
      <c r="BT480" s="29"/>
      <c r="BU480" s="29"/>
      <c r="BV480" s="29"/>
      <c r="BW480" s="29"/>
      <c r="BX480" s="29"/>
      <c r="BY480" s="31"/>
      <c r="BZ480" s="29"/>
      <c r="CA480" s="29"/>
      <c r="CB480" s="29"/>
      <c r="CC480" s="29"/>
      <c r="CD480" s="29"/>
      <c r="CE480" s="29"/>
      <c r="CF480" s="29"/>
      <c r="CG480" s="29"/>
      <c r="CH480" s="29"/>
      <c r="CI480" s="29"/>
      <c r="CJ480" s="29"/>
      <c r="CK480" s="29"/>
      <c r="CL480" s="29"/>
      <c r="CM480" s="29"/>
      <c r="CN480" s="31"/>
      <c r="CO480" s="29"/>
      <c r="CP480" s="29"/>
      <c r="CQ480" s="29"/>
      <c r="CR480" s="29"/>
    </row>
    <row r="481">
      <c r="A481" s="28"/>
      <c r="B481" s="29"/>
      <c r="C481" s="30"/>
      <c r="D481" s="30"/>
      <c r="E481" s="30"/>
      <c r="F481" s="30"/>
      <c r="G481" s="29"/>
      <c r="H481" s="29"/>
      <c r="I481" s="29"/>
      <c r="J481" s="29"/>
      <c r="K481" s="29"/>
      <c r="L481" s="29"/>
      <c r="M481" s="29"/>
      <c r="N481" s="29"/>
      <c r="O481" s="29"/>
      <c r="P481" s="29"/>
      <c r="Q481" s="31"/>
      <c r="R481" s="29"/>
      <c r="S481" s="29"/>
      <c r="T481" s="29"/>
      <c r="U481" s="29"/>
      <c r="V481" s="29"/>
      <c r="W481" s="29"/>
      <c r="X481" s="29"/>
      <c r="Y481" s="29"/>
      <c r="Z481" s="29"/>
      <c r="AA481" s="29"/>
      <c r="AB481" s="29"/>
      <c r="AC481" s="29"/>
      <c r="AD481" s="29"/>
      <c r="AE481" s="29"/>
      <c r="AF481" s="31"/>
      <c r="AG481" s="29"/>
      <c r="AH481" s="29"/>
      <c r="AI481" s="29"/>
      <c r="AJ481" s="29"/>
      <c r="AK481" s="29"/>
      <c r="AL481" s="29"/>
      <c r="AM481" s="29"/>
      <c r="AN481" s="29"/>
      <c r="AO481" s="29"/>
      <c r="AP481" s="29"/>
      <c r="AQ481" s="29"/>
      <c r="AR481" s="29"/>
      <c r="AS481" s="29"/>
      <c r="AT481" s="29"/>
      <c r="AU481" s="31"/>
      <c r="AV481" s="29"/>
      <c r="AW481" s="29"/>
      <c r="AX481" s="29"/>
      <c r="AY481" s="29"/>
      <c r="AZ481" s="29"/>
      <c r="BA481" s="29"/>
      <c r="BB481" s="29"/>
      <c r="BC481" s="29"/>
      <c r="BD481" s="29"/>
      <c r="BE481" s="29"/>
      <c r="BF481" s="29"/>
      <c r="BG481" s="29"/>
      <c r="BH481" s="29"/>
      <c r="BI481" s="29"/>
      <c r="BJ481" s="31"/>
      <c r="BK481" s="29"/>
      <c r="BL481" s="29"/>
      <c r="BM481" s="29"/>
      <c r="BN481" s="29"/>
      <c r="BO481" s="29"/>
      <c r="BP481" s="29"/>
      <c r="BQ481" s="29"/>
      <c r="BR481" s="29"/>
      <c r="BS481" s="29"/>
      <c r="BT481" s="29"/>
      <c r="BU481" s="29"/>
      <c r="BV481" s="29"/>
      <c r="BW481" s="29"/>
      <c r="BX481" s="29"/>
      <c r="BY481" s="31"/>
      <c r="BZ481" s="29"/>
      <c r="CA481" s="29"/>
      <c r="CB481" s="29"/>
      <c r="CC481" s="29"/>
      <c r="CD481" s="29"/>
      <c r="CE481" s="29"/>
      <c r="CF481" s="29"/>
      <c r="CG481" s="29"/>
      <c r="CH481" s="29"/>
      <c r="CI481" s="29"/>
      <c r="CJ481" s="29"/>
      <c r="CK481" s="29"/>
      <c r="CL481" s="29"/>
      <c r="CM481" s="29"/>
      <c r="CN481" s="31"/>
      <c r="CO481" s="29"/>
      <c r="CP481" s="29"/>
      <c r="CQ481" s="29"/>
      <c r="CR481" s="29"/>
    </row>
    <row r="482">
      <c r="A482" s="28"/>
      <c r="B482" s="29"/>
      <c r="C482" s="30"/>
      <c r="D482" s="30"/>
      <c r="E482" s="30"/>
      <c r="F482" s="30"/>
      <c r="G482" s="29"/>
      <c r="H482" s="29"/>
      <c r="I482" s="29"/>
      <c r="J482" s="29"/>
      <c r="K482" s="29"/>
      <c r="L482" s="29"/>
      <c r="M482" s="29"/>
      <c r="N482" s="29"/>
      <c r="O482" s="29"/>
      <c r="P482" s="29"/>
      <c r="Q482" s="31"/>
      <c r="R482" s="29"/>
      <c r="S482" s="29"/>
      <c r="T482" s="29"/>
      <c r="U482" s="29"/>
      <c r="V482" s="29"/>
      <c r="W482" s="29"/>
      <c r="X482" s="29"/>
      <c r="Y482" s="29"/>
      <c r="Z482" s="29"/>
      <c r="AA482" s="29"/>
      <c r="AB482" s="29"/>
      <c r="AC482" s="29"/>
      <c r="AD482" s="29"/>
      <c r="AE482" s="29"/>
      <c r="AF482" s="31"/>
      <c r="AG482" s="29"/>
      <c r="AH482" s="29"/>
      <c r="AI482" s="29"/>
      <c r="AJ482" s="29"/>
      <c r="AK482" s="29"/>
      <c r="AL482" s="29"/>
      <c r="AM482" s="29"/>
      <c r="AN482" s="29"/>
      <c r="AO482" s="29"/>
      <c r="AP482" s="29"/>
      <c r="AQ482" s="29"/>
      <c r="AR482" s="29"/>
      <c r="AS482" s="29"/>
      <c r="AT482" s="29"/>
      <c r="AU482" s="31"/>
      <c r="AV482" s="29"/>
      <c r="AW482" s="29"/>
      <c r="AX482" s="29"/>
      <c r="AY482" s="29"/>
      <c r="AZ482" s="29"/>
      <c r="BA482" s="29"/>
      <c r="BB482" s="29"/>
      <c r="BC482" s="29"/>
      <c r="BD482" s="29"/>
      <c r="BE482" s="29"/>
      <c r="BF482" s="29"/>
      <c r="BG482" s="29"/>
      <c r="BH482" s="29"/>
      <c r="BI482" s="29"/>
      <c r="BJ482" s="31"/>
      <c r="BK482" s="29"/>
      <c r="BL482" s="29"/>
      <c r="BM482" s="29"/>
      <c r="BN482" s="29"/>
      <c r="BO482" s="29"/>
      <c r="BP482" s="29"/>
      <c r="BQ482" s="29"/>
      <c r="BR482" s="29"/>
      <c r="BS482" s="29"/>
      <c r="BT482" s="29"/>
      <c r="BU482" s="29"/>
      <c r="BV482" s="29"/>
      <c r="BW482" s="29"/>
      <c r="BX482" s="29"/>
      <c r="BY482" s="31"/>
      <c r="BZ482" s="29"/>
      <c r="CA482" s="29"/>
      <c r="CB482" s="29"/>
      <c r="CC482" s="29"/>
      <c r="CD482" s="29"/>
      <c r="CE482" s="29"/>
      <c r="CF482" s="29"/>
      <c r="CG482" s="29"/>
      <c r="CH482" s="29"/>
      <c r="CI482" s="29"/>
      <c r="CJ482" s="29"/>
      <c r="CK482" s="29"/>
      <c r="CL482" s="29"/>
      <c r="CM482" s="29"/>
      <c r="CN482" s="31"/>
      <c r="CO482" s="29"/>
      <c r="CP482" s="29"/>
      <c r="CQ482" s="29"/>
      <c r="CR482" s="29"/>
    </row>
    <row r="483">
      <c r="A483" s="28"/>
      <c r="B483" s="29"/>
      <c r="C483" s="30"/>
      <c r="D483" s="30"/>
      <c r="E483" s="30"/>
      <c r="F483" s="30"/>
      <c r="G483" s="29"/>
      <c r="H483" s="29"/>
      <c r="I483" s="29"/>
      <c r="J483" s="29"/>
      <c r="K483" s="29"/>
      <c r="L483" s="29"/>
      <c r="M483" s="29"/>
      <c r="N483" s="29"/>
      <c r="O483" s="29"/>
      <c r="P483" s="29"/>
      <c r="Q483" s="31"/>
      <c r="R483" s="29"/>
      <c r="S483" s="29"/>
      <c r="T483" s="29"/>
      <c r="U483" s="29"/>
      <c r="V483" s="29"/>
      <c r="W483" s="29"/>
      <c r="X483" s="29"/>
      <c r="Y483" s="29"/>
      <c r="Z483" s="29"/>
      <c r="AA483" s="29"/>
      <c r="AB483" s="29"/>
      <c r="AC483" s="29"/>
      <c r="AD483" s="29"/>
      <c r="AE483" s="29"/>
      <c r="AF483" s="31"/>
      <c r="AG483" s="29"/>
      <c r="AH483" s="29"/>
      <c r="AI483" s="29"/>
      <c r="AJ483" s="29"/>
      <c r="AK483" s="29"/>
      <c r="AL483" s="29"/>
      <c r="AM483" s="29"/>
      <c r="AN483" s="29"/>
      <c r="AO483" s="29"/>
      <c r="AP483" s="29"/>
      <c r="AQ483" s="29"/>
      <c r="AR483" s="29"/>
      <c r="AS483" s="29"/>
      <c r="AT483" s="29"/>
      <c r="AU483" s="31"/>
      <c r="AV483" s="29"/>
      <c r="AW483" s="29"/>
      <c r="AX483" s="29"/>
      <c r="AY483" s="29"/>
      <c r="AZ483" s="29"/>
      <c r="BA483" s="29"/>
      <c r="BB483" s="29"/>
      <c r="BC483" s="29"/>
      <c r="BD483" s="29"/>
      <c r="BE483" s="29"/>
      <c r="BF483" s="29"/>
      <c r="BG483" s="29"/>
      <c r="BH483" s="29"/>
      <c r="BI483" s="29"/>
      <c r="BJ483" s="31"/>
      <c r="BK483" s="29"/>
      <c r="BL483" s="29"/>
      <c r="BM483" s="29"/>
      <c r="BN483" s="29"/>
      <c r="BO483" s="29"/>
      <c r="BP483" s="29"/>
      <c r="BQ483" s="29"/>
      <c r="BR483" s="29"/>
      <c r="BS483" s="29"/>
      <c r="BT483" s="29"/>
      <c r="BU483" s="29"/>
      <c r="BV483" s="29"/>
      <c r="BW483" s="29"/>
      <c r="BX483" s="29"/>
      <c r="BY483" s="31"/>
      <c r="BZ483" s="29"/>
      <c r="CA483" s="29"/>
      <c r="CB483" s="29"/>
      <c r="CC483" s="29"/>
      <c r="CD483" s="29"/>
      <c r="CE483" s="29"/>
      <c r="CF483" s="29"/>
      <c r="CG483" s="29"/>
      <c r="CH483" s="29"/>
      <c r="CI483" s="29"/>
      <c r="CJ483" s="29"/>
      <c r="CK483" s="29"/>
      <c r="CL483" s="29"/>
      <c r="CM483" s="29"/>
      <c r="CN483" s="31"/>
      <c r="CO483" s="29"/>
      <c r="CP483" s="29"/>
      <c r="CQ483" s="29"/>
      <c r="CR483" s="29"/>
    </row>
    <row r="484">
      <c r="A484" s="28"/>
      <c r="B484" s="29"/>
      <c r="C484" s="30"/>
      <c r="D484" s="30"/>
      <c r="E484" s="30"/>
      <c r="F484" s="30"/>
      <c r="G484" s="29"/>
      <c r="H484" s="29"/>
      <c r="I484" s="29"/>
      <c r="J484" s="29"/>
      <c r="K484" s="29"/>
      <c r="L484" s="29"/>
      <c r="M484" s="29"/>
      <c r="N484" s="29"/>
      <c r="O484" s="29"/>
      <c r="P484" s="29"/>
      <c r="Q484" s="31"/>
      <c r="R484" s="29"/>
      <c r="S484" s="29"/>
      <c r="T484" s="29"/>
      <c r="U484" s="29"/>
      <c r="V484" s="29"/>
      <c r="W484" s="29"/>
      <c r="X484" s="29"/>
      <c r="Y484" s="29"/>
      <c r="Z484" s="29"/>
      <c r="AA484" s="29"/>
      <c r="AB484" s="29"/>
      <c r="AC484" s="29"/>
      <c r="AD484" s="29"/>
      <c r="AE484" s="29"/>
      <c r="AF484" s="31"/>
      <c r="AG484" s="29"/>
      <c r="AH484" s="29"/>
      <c r="AI484" s="29"/>
      <c r="AJ484" s="29"/>
      <c r="AK484" s="29"/>
      <c r="AL484" s="29"/>
      <c r="AM484" s="29"/>
      <c r="AN484" s="29"/>
      <c r="AO484" s="29"/>
      <c r="AP484" s="29"/>
      <c r="AQ484" s="29"/>
      <c r="AR484" s="29"/>
      <c r="AS484" s="29"/>
      <c r="AT484" s="29"/>
      <c r="AU484" s="31"/>
      <c r="AV484" s="29"/>
      <c r="AW484" s="29"/>
      <c r="AX484" s="29"/>
      <c r="AY484" s="29"/>
      <c r="AZ484" s="29"/>
      <c r="BA484" s="29"/>
      <c r="BB484" s="29"/>
      <c r="BC484" s="29"/>
      <c r="BD484" s="29"/>
      <c r="BE484" s="29"/>
      <c r="BF484" s="29"/>
      <c r="BG484" s="29"/>
      <c r="BH484" s="29"/>
      <c r="BI484" s="29"/>
      <c r="BJ484" s="31"/>
      <c r="BK484" s="29"/>
      <c r="BL484" s="29"/>
      <c r="BM484" s="29"/>
      <c r="BN484" s="29"/>
      <c r="BO484" s="29"/>
      <c r="BP484" s="29"/>
      <c r="BQ484" s="29"/>
      <c r="BR484" s="29"/>
      <c r="BS484" s="29"/>
      <c r="BT484" s="29"/>
      <c r="BU484" s="29"/>
      <c r="BV484" s="29"/>
      <c r="BW484" s="29"/>
      <c r="BX484" s="29"/>
      <c r="BY484" s="31"/>
      <c r="BZ484" s="29"/>
      <c r="CA484" s="29"/>
      <c r="CB484" s="29"/>
      <c r="CC484" s="29"/>
      <c r="CD484" s="29"/>
      <c r="CE484" s="29"/>
      <c r="CF484" s="29"/>
      <c r="CG484" s="29"/>
      <c r="CH484" s="29"/>
      <c r="CI484" s="29"/>
      <c r="CJ484" s="29"/>
      <c r="CK484" s="29"/>
      <c r="CL484" s="29"/>
      <c r="CM484" s="29"/>
      <c r="CN484" s="31"/>
      <c r="CO484" s="29"/>
      <c r="CP484" s="29"/>
      <c r="CQ484" s="29"/>
      <c r="CR484" s="29"/>
    </row>
    <row r="485">
      <c r="A485" s="28"/>
      <c r="B485" s="29"/>
      <c r="C485" s="30"/>
      <c r="D485" s="30"/>
      <c r="E485" s="30"/>
      <c r="F485" s="30"/>
      <c r="G485" s="29"/>
      <c r="H485" s="29"/>
      <c r="I485" s="29"/>
      <c r="J485" s="29"/>
      <c r="K485" s="29"/>
      <c r="L485" s="29"/>
      <c r="M485" s="29"/>
      <c r="N485" s="29"/>
      <c r="O485" s="29"/>
      <c r="P485" s="29"/>
      <c r="Q485" s="31"/>
      <c r="R485" s="29"/>
      <c r="S485" s="29"/>
      <c r="T485" s="29"/>
      <c r="U485" s="29"/>
      <c r="V485" s="29"/>
      <c r="W485" s="29"/>
      <c r="X485" s="29"/>
      <c r="Y485" s="29"/>
      <c r="Z485" s="29"/>
      <c r="AA485" s="29"/>
      <c r="AB485" s="29"/>
      <c r="AC485" s="29"/>
      <c r="AD485" s="29"/>
      <c r="AE485" s="29"/>
      <c r="AF485" s="31"/>
      <c r="AG485" s="29"/>
      <c r="AH485" s="29"/>
      <c r="AI485" s="29"/>
      <c r="AJ485" s="29"/>
      <c r="AK485" s="29"/>
      <c r="AL485" s="29"/>
      <c r="AM485" s="29"/>
      <c r="AN485" s="29"/>
      <c r="AO485" s="29"/>
      <c r="AP485" s="29"/>
      <c r="AQ485" s="29"/>
      <c r="AR485" s="29"/>
      <c r="AS485" s="29"/>
      <c r="AT485" s="29"/>
      <c r="AU485" s="31"/>
      <c r="AV485" s="29"/>
      <c r="AW485" s="29"/>
      <c r="AX485" s="29"/>
      <c r="AY485" s="29"/>
      <c r="AZ485" s="29"/>
      <c r="BA485" s="29"/>
      <c r="BB485" s="29"/>
      <c r="BC485" s="29"/>
      <c r="BD485" s="29"/>
      <c r="BE485" s="29"/>
      <c r="BF485" s="29"/>
      <c r="BG485" s="29"/>
      <c r="BH485" s="29"/>
      <c r="BI485" s="29"/>
      <c r="BJ485" s="31"/>
      <c r="BK485" s="29"/>
      <c r="BL485" s="29"/>
      <c r="BM485" s="29"/>
      <c r="BN485" s="29"/>
      <c r="BO485" s="29"/>
      <c r="BP485" s="29"/>
      <c r="BQ485" s="29"/>
      <c r="BR485" s="29"/>
      <c r="BS485" s="29"/>
      <c r="BT485" s="29"/>
      <c r="BU485" s="29"/>
      <c r="BV485" s="29"/>
      <c r="BW485" s="29"/>
      <c r="BX485" s="29"/>
      <c r="BY485" s="31"/>
      <c r="BZ485" s="29"/>
      <c r="CA485" s="29"/>
      <c r="CB485" s="29"/>
      <c r="CC485" s="29"/>
      <c r="CD485" s="29"/>
      <c r="CE485" s="29"/>
      <c r="CF485" s="29"/>
      <c r="CG485" s="29"/>
      <c r="CH485" s="29"/>
      <c r="CI485" s="29"/>
      <c r="CJ485" s="29"/>
      <c r="CK485" s="29"/>
      <c r="CL485" s="29"/>
      <c r="CM485" s="29"/>
      <c r="CN485" s="31"/>
      <c r="CO485" s="29"/>
      <c r="CP485" s="29"/>
      <c r="CQ485" s="29"/>
      <c r="CR485" s="29"/>
    </row>
    <row r="486">
      <c r="A486" s="28"/>
      <c r="B486" s="29"/>
      <c r="C486" s="30"/>
      <c r="D486" s="30"/>
      <c r="E486" s="30"/>
      <c r="F486" s="30"/>
      <c r="G486" s="29"/>
      <c r="H486" s="29"/>
      <c r="I486" s="29"/>
      <c r="J486" s="29"/>
      <c r="K486" s="29"/>
      <c r="L486" s="29"/>
      <c r="M486" s="29"/>
      <c r="N486" s="29"/>
      <c r="O486" s="29"/>
      <c r="P486" s="29"/>
      <c r="Q486" s="31"/>
      <c r="R486" s="29"/>
      <c r="S486" s="29"/>
      <c r="T486" s="29"/>
      <c r="U486" s="29"/>
      <c r="V486" s="29"/>
      <c r="W486" s="29"/>
      <c r="X486" s="29"/>
      <c r="Y486" s="29"/>
      <c r="Z486" s="29"/>
      <c r="AA486" s="29"/>
      <c r="AB486" s="29"/>
      <c r="AC486" s="29"/>
      <c r="AD486" s="29"/>
      <c r="AE486" s="29"/>
      <c r="AF486" s="31"/>
      <c r="AG486" s="29"/>
      <c r="AH486" s="29"/>
      <c r="AI486" s="29"/>
      <c r="AJ486" s="29"/>
      <c r="AK486" s="29"/>
      <c r="AL486" s="29"/>
      <c r="AM486" s="29"/>
      <c r="AN486" s="29"/>
      <c r="AO486" s="29"/>
      <c r="AP486" s="29"/>
      <c r="AQ486" s="29"/>
      <c r="AR486" s="29"/>
      <c r="AS486" s="29"/>
      <c r="AT486" s="29"/>
      <c r="AU486" s="31"/>
      <c r="AV486" s="29"/>
      <c r="AW486" s="29"/>
      <c r="AX486" s="29"/>
      <c r="AY486" s="29"/>
      <c r="AZ486" s="29"/>
      <c r="BA486" s="29"/>
      <c r="BB486" s="29"/>
      <c r="BC486" s="29"/>
      <c r="BD486" s="29"/>
      <c r="BE486" s="29"/>
      <c r="BF486" s="29"/>
      <c r="BG486" s="29"/>
      <c r="BH486" s="29"/>
      <c r="BI486" s="29"/>
      <c r="BJ486" s="31"/>
      <c r="BK486" s="29"/>
      <c r="BL486" s="29"/>
      <c r="BM486" s="29"/>
      <c r="BN486" s="29"/>
      <c r="BO486" s="29"/>
      <c r="BP486" s="29"/>
      <c r="BQ486" s="29"/>
      <c r="BR486" s="29"/>
      <c r="BS486" s="29"/>
      <c r="BT486" s="29"/>
      <c r="BU486" s="29"/>
      <c r="BV486" s="29"/>
      <c r="BW486" s="29"/>
      <c r="BX486" s="29"/>
      <c r="BY486" s="31"/>
      <c r="BZ486" s="29"/>
      <c r="CA486" s="29"/>
      <c r="CB486" s="29"/>
      <c r="CC486" s="29"/>
      <c r="CD486" s="29"/>
      <c r="CE486" s="29"/>
      <c r="CF486" s="29"/>
      <c r="CG486" s="29"/>
      <c r="CH486" s="29"/>
      <c r="CI486" s="29"/>
      <c r="CJ486" s="29"/>
      <c r="CK486" s="29"/>
      <c r="CL486" s="29"/>
      <c r="CM486" s="29"/>
      <c r="CN486" s="31"/>
      <c r="CO486" s="29"/>
      <c r="CP486" s="29"/>
      <c r="CQ486" s="29"/>
      <c r="CR486" s="29"/>
    </row>
    <row r="487">
      <c r="A487" s="28"/>
      <c r="B487" s="29"/>
      <c r="C487" s="30"/>
      <c r="D487" s="30"/>
      <c r="E487" s="30"/>
      <c r="F487" s="30"/>
      <c r="G487" s="29"/>
      <c r="H487" s="29"/>
      <c r="I487" s="29"/>
      <c r="J487" s="29"/>
      <c r="K487" s="29"/>
      <c r="L487" s="29"/>
      <c r="M487" s="29"/>
      <c r="N487" s="29"/>
      <c r="O487" s="29"/>
      <c r="P487" s="29"/>
      <c r="Q487" s="31"/>
      <c r="R487" s="29"/>
      <c r="S487" s="29"/>
      <c r="T487" s="29"/>
      <c r="U487" s="29"/>
      <c r="V487" s="29"/>
      <c r="W487" s="29"/>
      <c r="X487" s="29"/>
      <c r="Y487" s="29"/>
      <c r="Z487" s="29"/>
      <c r="AA487" s="29"/>
      <c r="AB487" s="29"/>
      <c r="AC487" s="29"/>
      <c r="AD487" s="29"/>
      <c r="AE487" s="29"/>
      <c r="AF487" s="31"/>
      <c r="AG487" s="29"/>
      <c r="AH487" s="29"/>
      <c r="AI487" s="29"/>
      <c r="AJ487" s="29"/>
      <c r="AK487" s="29"/>
      <c r="AL487" s="29"/>
      <c r="AM487" s="29"/>
      <c r="AN487" s="29"/>
      <c r="AO487" s="29"/>
      <c r="AP487" s="29"/>
      <c r="AQ487" s="29"/>
      <c r="AR487" s="29"/>
      <c r="AS487" s="29"/>
      <c r="AT487" s="29"/>
      <c r="AU487" s="31"/>
      <c r="AV487" s="29"/>
      <c r="AW487" s="29"/>
      <c r="AX487" s="29"/>
      <c r="AY487" s="29"/>
      <c r="AZ487" s="29"/>
      <c r="BA487" s="29"/>
      <c r="BB487" s="29"/>
      <c r="BC487" s="29"/>
      <c r="BD487" s="29"/>
      <c r="BE487" s="29"/>
      <c r="BF487" s="29"/>
      <c r="BG487" s="29"/>
      <c r="BH487" s="29"/>
      <c r="BI487" s="29"/>
      <c r="BJ487" s="31"/>
      <c r="BK487" s="29"/>
      <c r="BL487" s="29"/>
      <c r="BM487" s="29"/>
      <c r="BN487" s="29"/>
      <c r="BO487" s="29"/>
      <c r="BP487" s="29"/>
      <c r="BQ487" s="29"/>
      <c r="BR487" s="29"/>
      <c r="BS487" s="29"/>
      <c r="BT487" s="29"/>
      <c r="BU487" s="29"/>
      <c r="BV487" s="29"/>
      <c r="BW487" s="29"/>
      <c r="BX487" s="29"/>
      <c r="BY487" s="31"/>
      <c r="BZ487" s="29"/>
      <c r="CA487" s="29"/>
      <c r="CB487" s="29"/>
      <c r="CC487" s="29"/>
      <c r="CD487" s="29"/>
      <c r="CE487" s="29"/>
      <c r="CF487" s="29"/>
      <c r="CG487" s="29"/>
      <c r="CH487" s="29"/>
      <c r="CI487" s="29"/>
      <c r="CJ487" s="29"/>
      <c r="CK487" s="29"/>
      <c r="CL487" s="29"/>
      <c r="CM487" s="29"/>
      <c r="CN487" s="31"/>
      <c r="CO487" s="29"/>
      <c r="CP487" s="29"/>
      <c r="CQ487" s="29"/>
      <c r="CR487" s="29"/>
    </row>
    <row r="488">
      <c r="A488" s="28"/>
      <c r="B488" s="29"/>
      <c r="C488" s="30"/>
      <c r="D488" s="30"/>
      <c r="E488" s="30"/>
      <c r="F488" s="30"/>
      <c r="G488" s="29"/>
      <c r="H488" s="29"/>
      <c r="I488" s="29"/>
      <c r="J488" s="29"/>
      <c r="K488" s="29"/>
      <c r="L488" s="29"/>
      <c r="M488" s="29"/>
      <c r="N488" s="29"/>
      <c r="O488" s="29"/>
      <c r="P488" s="29"/>
      <c r="Q488" s="31"/>
      <c r="R488" s="29"/>
      <c r="S488" s="29"/>
      <c r="T488" s="29"/>
      <c r="U488" s="29"/>
      <c r="V488" s="29"/>
      <c r="W488" s="29"/>
      <c r="X488" s="29"/>
      <c r="Y488" s="29"/>
      <c r="Z488" s="29"/>
      <c r="AA488" s="29"/>
      <c r="AB488" s="29"/>
      <c r="AC488" s="29"/>
      <c r="AD488" s="29"/>
      <c r="AE488" s="29"/>
      <c r="AF488" s="31"/>
      <c r="AG488" s="29"/>
      <c r="AH488" s="29"/>
      <c r="AI488" s="29"/>
      <c r="AJ488" s="29"/>
      <c r="AK488" s="29"/>
      <c r="AL488" s="29"/>
      <c r="AM488" s="29"/>
      <c r="AN488" s="29"/>
      <c r="AO488" s="29"/>
      <c r="AP488" s="29"/>
      <c r="AQ488" s="29"/>
      <c r="AR488" s="29"/>
      <c r="AS488" s="29"/>
      <c r="AT488" s="29"/>
      <c r="AU488" s="31"/>
      <c r="AV488" s="29"/>
      <c r="AW488" s="29"/>
      <c r="AX488" s="29"/>
      <c r="AY488" s="29"/>
      <c r="AZ488" s="29"/>
      <c r="BA488" s="29"/>
      <c r="BB488" s="29"/>
      <c r="BC488" s="29"/>
      <c r="BD488" s="29"/>
      <c r="BE488" s="29"/>
      <c r="BF488" s="29"/>
      <c r="BG488" s="29"/>
      <c r="BH488" s="29"/>
      <c r="BI488" s="29"/>
      <c r="BJ488" s="31"/>
      <c r="BK488" s="29"/>
      <c r="BL488" s="29"/>
      <c r="BM488" s="29"/>
      <c r="BN488" s="29"/>
      <c r="BO488" s="29"/>
      <c r="BP488" s="29"/>
      <c r="BQ488" s="29"/>
      <c r="BR488" s="29"/>
      <c r="BS488" s="29"/>
      <c r="BT488" s="29"/>
      <c r="BU488" s="29"/>
      <c r="BV488" s="29"/>
      <c r="BW488" s="29"/>
      <c r="BX488" s="29"/>
      <c r="BY488" s="31"/>
      <c r="BZ488" s="29"/>
      <c r="CA488" s="29"/>
      <c r="CB488" s="29"/>
      <c r="CC488" s="29"/>
      <c r="CD488" s="29"/>
      <c r="CE488" s="29"/>
      <c r="CF488" s="29"/>
      <c r="CG488" s="29"/>
      <c r="CH488" s="29"/>
      <c r="CI488" s="29"/>
      <c r="CJ488" s="29"/>
      <c r="CK488" s="29"/>
      <c r="CL488" s="29"/>
      <c r="CM488" s="29"/>
      <c r="CN488" s="31"/>
      <c r="CO488" s="29"/>
      <c r="CP488" s="29"/>
      <c r="CQ488" s="29"/>
      <c r="CR488" s="29"/>
    </row>
    <row r="489">
      <c r="A489" s="28"/>
      <c r="B489" s="29"/>
      <c r="C489" s="30"/>
      <c r="D489" s="30"/>
      <c r="E489" s="30"/>
      <c r="F489" s="30"/>
      <c r="G489" s="29"/>
      <c r="H489" s="29"/>
      <c r="I489" s="29"/>
      <c r="J489" s="29"/>
      <c r="K489" s="29"/>
      <c r="L489" s="29"/>
      <c r="M489" s="29"/>
      <c r="N489" s="29"/>
      <c r="O489" s="29"/>
      <c r="P489" s="29"/>
      <c r="Q489" s="31"/>
      <c r="R489" s="29"/>
      <c r="S489" s="29"/>
      <c r="T489" s="29"/>
      <c r="U489" s="29"/>
      <c r="V489" s="29"/>
      <c r="W489" s="29"/>
      <c r="X489" s="29"/>
      <c r="Y489" s="29"/>
      <c r="Z489" s="29"/>
      <c r="AA489" s="29"/>
      <c r="AB489" s="29"/>
      <c r="AC489" s="29"/>
      <c r="AD489" s="29"/>
      <c r="AE489" s="29"/>
      <c r="AF489" s="31"/>
      <c r="AG489" s="29"/>
      <c r="AH489" s="29"/>
      <c r="AI489" s="29"/>
      <c r="AJ489" s="29"/>
      <c r="AK489" s="29"/>
      <c r="AL489" s="29"/>
      <c r="AM489" s="29"/>
      <c r="AN489" s="29"/>
      <c r="AO489" s="29"/>
      <c r="AP489" s="29"/>
      <c r="AQ489" s="29"/>
      <c r="AR489" s="29"/>
      <c r="AS489" s="29"/>
      <c r="AT489" s="29"/>
      <c r="AU489" s="31"/>
      <c r="AV489" s="29"/>
      <c r="AW489" s="29"/>
      <c r="AX489" s="29"/>
      <c r="AY489" s="29"/>
      <c r="AZ489" s="29"/>
      <c r="BA489" s="29"/>
      <c r="BB489" s="29"/>
      <c r="BC489" s="29"/>
      <c r="BD489" s="29"/>
      <c r="BE489" s="29"/>
      <c r="BF489" s="29"/>
      <c r="BG489" s="29"/>
      <c r="BH489" s="29"/>
      <c r="BI489" s="29"/>
      <c r="BJ489" s="31"/>
      <c r="BK489" s="29"/>
      <c r="BL489" s="29"/>
      <c r="BM489" s="29"/>
      <c r="BN489" s="29"/>
      <c r="BO489" s="29"/>
      <c r="BP489" s="29"/>
      <c r="BQ489" s="29"/>
      <c r="BR489" s="29"/>
      <c r="BS489" s="29"/>
      <c r="BT489" s="29"/>
      <c r="BU489" s="29"/>
      <c r="BV489" s="29"/>
      <c r="BW489" s="29"/>
      <c r="BX489" s="29"/>
      <c r="BY489" s="31"/>
      <c r="BZ489" s="29"/>
      <c r="CA489" s="29"/>
      <c r="CB489" s="29"/>
      <c r="CC489" s="29"/>
      <c r="CD489" s="29"/>
      <c r="CE489" s="29"/>
      <c r="CF489" s="29"/>
      <c r="CG489" s="29"/>
      <c r="CH489" s="29"/>
      <c r="CI489" s="29"/>
      <c r="CJ489" s="29"/>
      <c r="CK489" s="29"/>
      <c r="CL489" s="29"/>
      <c r="CM489" s="29"/>
      <c r="CN489" s="31"/>
      <c r="CO489" s="29"/>
      <c r="CP489" s="29"/>
      <c r="CQ489" s="29"/>
      <c r="CR489" s="29"/>
    </row>
    <row r="490">
      <c r="A490" s="28"/>
      <c r="B490" s="29"/>
      <c r="C490" s="30"/>
      <c r="D490" s="30"/>
      <c r="E490" s="30"/>
      <c r="F490" s="30"/>
      <c r="G490" s="29"/>
      <c r="H490" s="29"/>
      <c r="I490" s="29"/>
      <c r="J490" s="29"/>
      <c r="K490" s="29"/>
      <c r="L490" s="29"/>
      <c r="M490" s="29"/>
      <c r="N490" s="29"/>
      <c r="O490" s="29"/>
      <c r="P490" s="29"/>
      <c r="Q490" s="31"/>
      <c r="R490" s="29"/>
      <c r="S490" s="29"/>
      <c r="T490" s="29"/>
      <c r="U490" s="29"/>
      <c r="V490" s="29"/>
      <c r="W490" s="29"/>
      <c r="X490" s="29"/>
      <c r="Y490" s="29"/>
      <c r="Z490" s="29"/>
      <c r="AA490" s="29"/>
      <c r="AB490" s="29"/>
      <c r="AC490" s="29"/>
      <c r="AD490" s="29"/>
      <c r="AE490" s="29"/>
      <c r="AF490" s="31"/>
      <c r="AG490" s="29"/>
      <c r="AH490" s="29"/>
      <c r="AI490" s="29"/>
      <c r="AJ490" s="29"/>
      <c r="AK490" s="29"/>
      <c r="AL490" s="29"/>
      <c r="AM490" s="29"/>
      <c r="AN490" s="29"/>
      <c r="AO490" s="29"/>
      <c r="AP490" s="29"/>
      <c r="AQ490" s="29"/>
      <c r="AR490" s="29"/>
      <c r="AS490" s="29"/>
      <c r="AT490" s="29"/>
      <c r="AU490" s="31"/>
      <c r="AV490" s="29"/>
      <c r="AW490" s="29"/>
      <c r="AX490" s="29"/>
      <c r="AY490" s="29"/>
      <c r="AZ490" s="29"/>
      <c r="BA490" s="29"/>
      <c r="BB490" s="29"/>
      <c r="BC490" s="29"/>
      <c r="BD490" s="29"/>
      <c r="BE490" s="29"/>
      <c r="BF490" s="29"/>
      <c r="BG490" s="29"/>
      <c r="BH490" s="29"/>
      <c r="BI490" s="29"/>
      <c r="BJ490" s="31"/>
      <c r="BK490" s="29"/>
      <c r="BL490" s="29"/>
      <c r="BM490" s="29"/>
      <c r="BN490" s="29"/>
      <c r="BO490" s="29"/>
      <c r="BP490" s="29"/>
      <c r="BQ490" s="29"/>
      <c r="BR490" s="29"/>
      <c r="BS490" s="29"/>
      <c r="BT490" s="29"/>
      <c r="BU490" s="29"/>
      <c r="BV490" s="29"/>
      <c r="BW490" s="29"/>
      <c r="BX490" s="29"/>
      <c r="BY490" s="31"/>
      <c r="BZ490" s="29"/>
      <c r="CA490" s="29"/>
      <c r="CB490" s="29"/>
      <c r="CC490" s="29"/>
      <c r="CD490" s="29"/>
      <c r="CE490" s="29"/>
      <c r="CF490" s="29"/>
      <c r="CG490" s="29"/>
      <c r="CH490" s="29"/>
      <c r="CI490" s="29"/>
      <c r="CJ490" s="29"/>
      <c r="CK490" s="29"/>
      <c r="CL490" s="29"/>
      <c r="CM490" s="29"/>
      <c r="CN490" s="31"/>
      <c r="CO490" s="29"/>
      <c r="CP490" s="29"/>
      <c r="CQ490" s="29"/>
      <c r="CR490" s="29"/>
    </row>
    <row r="491">
      <c r="A491" s="28"/>
      <c r="B491" s="29"/>
      <c r="C491" s="30"/>
      <c r="D491" s="30"/>
      <c r="E491" s="30"/>
      <c r="F491" s="30"/>
      <c r="G491" s="29"/>
      <c r="H491" s="29"/>
      <c r="I491" s="29"/>
      <c r="J491" s="29"/>
      <c r="K491" s="29"/>
      <c r="L491" s="29"/>
      <c r="M491" s="29"/>
      <c r="N491" s="29"/>
      <c r="O491" s="29"/>
      <c r="P491" s="29"/>
      <c r="Q491" s="31"/>
      <c r="R491" s="29"/>
      <c r="S491" s="29"/>
      <c r="T491" s="29"/>
      <c r="U491" s="29"/>
      <c r="V491" s="29"/>
      <c r="W491" s="29"/>
      <c r="X491" s="29"/>
      <c r="Y491" s="29"/>
      <c r="Z491" s="29"/>
      <c r="AA491" s="29"/>
      <c r="AB491" s="29"/>
      <c r="AC491" s="29"/>
      <c r="AD491" s="29"/>
      <c r="AE491" s="29"/>
      <c r="AF491" s="31"/>
      <c r="AG491" s="29"/>
      <c r="AH491" s="29"/>
      <c r="AI491" s="29"/>
      <c r="AJ491" s="29"/>
      <c r="AK491" s="29"/>
      <c r="AL491" s="29"/>
      <c r="AM491" s="29"/>
      <c r="AN491" s="29"/>
      <c r="AO491" s="29"/>
      <c r="AP491" s="29"/>
      <c r="AQ491" s="29"/>
      <c r="AR491" s="29"/>
      <c r="AS491" s="29"/>
      <c r="AT491" s="29"/>
      <c r="AU491" s="31"/>
      <c r="AV491" s="29"/>
      <c r="AW491" s="29"/>
      <c r="AX491" s="29"/>
      <c r="AY491" s="29"/>
      <c r="AZ491" s="29"/>
      <c r="BA491" s="29"/>
      <c r="BB491" s="29"/>
      <c r="BC491" s="29"/>
      <c r="BD491" s="29"/>
      <c r="BE491" s="29"/>
      <c r="BF491" s="29"/>
      <c r="BG491" s="29"/>
      <c r="BH491" s="29"/>
      <c r="BI491" s="29"/>
      <c r="BJ491" s="31"/>
      <c r="BK491" s="29"/>
      <c r="BL491" s="29"/>
      <c r="BM491" s="29"/>
      <c r="BN491" s="29"/>
      <c r="BO491" s="29"/>
      <c r="BP491" s="29"/>
      <c r="BQ491" s="29"/>
      <c r="BR491" s="29"/>
      <c r="BS491" s="29"/>
      <c r="BT491" s="29"/>
      <c r="BU491" s="29"/>
      <c r="BV491" s="29"/>
      <c r="BW491" s="29"/>
      <c r="BX491" s="29"/>
      <c r="BY491" s="31"/>
      <c r="BZ491" s="29"/>
      <c r="CA491" s="29"/>
      <c r="CB491" s="29"/>
      <c r="CC491" s="29"/>
      <c r="CD491" s="29"/>
      <c r="CE491" s="29"/>
      <c r="CF491" s="29"/>
      <c r="CG491" s="29"/>
      <c r="CH491" s="29"/>
      <c r="CI491" s="29"/>
      <c r="CJ491" s="29"/>
      <c r="CK491" s="29"/>
      <c r="CL491" s="29"/>
      <c r="CM491" s="29"/>
      <c r="CN491" s="31"/>
      <c r="CO491" s="29"/>
      <c r="CP491" s="29"/>
      <c r="CQ491" s="29"/>
      <c r="CR491" s="29"/>
    </row>
    <row r="492">
      <c r="A492" s="28"/>
      <c r="B492" s="29"/>
      <c r="C492" s="30"/>
      <c r="D492" s="30"/>
      <c r="E492" s="30"/>
      <c r="F492" s="30"/>
      <c r="G492" s="29"/>
      <c r="H492" s="29"/>
      <c r="I492" s="29"/>
      <c r="J492" s="29"/>
      <c r="K492" s="29"/>
      <c r="L492" s="29"/>
      <c r="M492" s="29"/>
      <c r="N492" s="29"/>
      <c r="O492" s="29"/>
      <c r="P492" s="29"/>
      <c r="Q492" s="31"/>
      <c r="R492" s="29"/>
      <c r="S492" s="29"/>
      <c r="T492" s="29"/>
      <c r="U492" s="29"/>
      <c r="V492" s="29"/>
      <c r="W492" s="29"/>
      <c r="X492" s="29"/>
      <c r="Y492" s="29"/>
      <c r="Z492" s="29"/>
      <c r="AA492" s="29"/>
      <c r="AB492" s="29"/>
      <c r="AC492" s="29"/>
      <c r="AD492" s="29"/>
      <c r="AE492" s="29"/>
      <c r="AF492" s="31"/>
      <c r="AG492" s="29"/>
      <c r="AH492" s="29"/>
      <c r="AI492" s="29"/>
      <c r="AJ492" s="29"/>
      <c r="AK492" s="29"/>
      <c r="AL492" s="29"/>
      <c r="AM492" s="29"/>
      <c r="AN492" s="29"/>
      <c r="AO492" s="29"/>
      <c r="AP492" s="29"/>
      <c r="AQ492" s="29"/>
      <c r="AR492" s="29"/>
      <c r="AS492" s="29"/>
      <c r="AT492" s="29"/>
      <c r="AU492" s="31"/>
      <c r="AV492" s="29"/>
      <c r="AW492" s="29"/>
      <c r="AX492" s="29"/>
      <c r="AY492" s="29"/>
      <c r="AZ492" s="29"/>
      <c r="BA492" s="29"/>
      <c r="BB492" s="29"/>
      <c r="BC492" s="29"/>
      <c r="BD492" s="29"/>
      <c r="BE492" s="29"/>
      <c r="BF492" s="29"/>
      <c r="BG492" s="29"/>
      <c r="BH492" s="29"/>
      <c r="BI492" s="29"/>
      <c r="BJ492" s="31"/>
      <c r="BK492" s="29"/>
      <c r="BL492" s="29"/>
      <c r="BM492" s="29"/>
      <c r="BN492" s="29"/>
      <c r="BO492" s="29"/>
      <c r="BP492" s="29"/>
      <c r="BQ492" s="29"/>
      <c r="BR492" s="29"/>
      <c r="BS492" s="29"/>
      <c r="BT492" s="29"/>
      <c r="BU492" s="29"/>
      <c r="BV492" s="29"/>
      <c r="BW492" s="29"/>
      <c r="BX492" s="29"/>
      <c r="BY492" s="31"/>
      <c r="BZ492" s="29"/>
      <c r="CA492" s="29"/>
      <c r="CB492" s="29"/>
      <c r="CC492" s="29"/>
      <c r="CD492" s="29"/>
      <c r="CE492" s="29"/>
      <c r="CF492" s="29"/>
      <c r="CG492" s="29"/>
      <c r="CH492" s="29"/>
      <c r="CI492" s="29"/>
      <c r="CJ492" s="29"/>
      <c r="CK492" s="29"/>
      <c r="CL492" s="29"/>
      <c r="CM492" s="29"/>
      <c r="CN492" s="31"/>
      <c r="CO492" s="29"/>
      <c r="CP492" s="29"/>
      <c r="CQ492" s="29"/>
      <c r="CR492" s="29"/>
    </row>
    <row r="493">
      <c r="A493" s="28"/>
      <c r="B493" s="29"/>
      <c r="C493" s="30"/>
      <c r="D493" s="30"/>
      <c r="E493" s="30"/>
      <c r="F493" s="30"/>
      <c r="G493" s="29"/>
      <c r="H493" s="29"/>
      <c r="I493" s="29"/>
      <c r="J493" s="29"/>
      <c r="K493" s="29"/>
      <c r="L493" s="29"/>
      <c r="M493" s="29"/>
      <c r="N493" s="29"/>
      <c r="O493" s="29"/>
      <c r="P493" s="29"/>
      <c r="Q493" s="31"/>
      <c r="R493" s="29"/>
      <c r="S493" s="29"/>
      <c r="T493" s="29"/>
      <c r="U493" s="29"/>
      <c r="V493" s="29"/>
      <c r="W493" s="29"/>
      <c r="X493" s="29"/>
      <c r="Y493" s="29"/>
      <c r="Z493" s="29"/>
      <c r="AA493" s="29"/>
      <c r="AB493" s="29"/>
      <c r="AC493" s="29"/>
      <c r="AD493" s="29"/>
      <c r="AE493" s="29"/>
      <c r="AF493" s="31"/>
      <c r="AG493" s="29"/>
      <c r="AH493" s="29"/>
      <c r="AI493" s="29"/>
      <c r="AJ493" s="29"/>
      <c r="AK493" s="29"/>
      <c r="AL493" s="29"/>
      <c r="AM493" s="29"/>
      <c r="AN493" s="29"/>
      <c r="AO493" s="29"/>
      <c r="AP493" s="29"/>
      <c r="AQ493" s="29"/>
      <c r="AR493" s="29"/>
      <c r="AS493" s="29"/>
      <c r="AT493" s="29"/>
      <c r="AU493" s="31"/>
      <c r="AV493" s="29"/>
      <c r="AW493" s="29"/>
      <c r="AX493" s="29"/>
      <c r="AY493" s="29"/>
      <c r="AZ493" s="29"/>
      <c r="BA493" s="29"/>
      <c r="BB493" s="29"/>
      <c r="BC493" s="29"/>
      <c r="BD493" s="29"/>
      <c r="BE493" s="29"/>
      <c r="BF493" s="29"/>
      <c r="BG493" s="29"/>
      <c r="BH493" s="29"/>
      <c r="BI493" s="29"/>
      <c r="BJ493" s="31"/>
      <c r="BK493" s="29"/>
      <c r="BL493" s="29"/>
      <c r="BM493" s="29"/>
      <c r="BN493" s="29"/>
      <c r="BO493" s="29"/>
      <c r="BP493" s="29"/>
      <c r="BQ493" s="29"/>
      <c r="BR493" s="29"/>
      <c r="BS493" s="29"/>
      <c r="BT493" s="29"/>
      <c r="BU493" s="29"/>
      <c r="BV493" s="29"/>
      <c r="BW493" s="29"/>
      <c r="BX493" s="29"/>
      <c r="BY493" s="31"/>
      <c r="BZ493" s="29"/>
      <c r="CA493" s="29"/>
      <c r="CB493" s="29"/>
      <c r="CC493" s="29"/>
      <c r="CD493" s="29"/>
      <c r="CE493" s="29"/>
      <c r="CF493" s="29"/>
      <c r="CG493" s="29"/>
      <c r="CH493" s="29"/>
      <c r="CI493" s="29"/>
      <c r="CJ493" s="29"/>
      <c r="CK493" s="29"/>
      <c r="CL493" s="29"/>
      <c r="CM493" s="29"/>
      <c r="CN493" s="31"/>
      <c r="CO493" s="29"/>
      <c r="CP493" s="29"/>
      <c r="CQ493" s="29"/>
      <c r="CR493" s="29"/>
    </row>
    <row r="494">
      <c r="A494" s="28"/>
      <c r="B494" s="29"/>
      <c r="C494" s="30"/>
      <c r="D494" s="30"/>
      <c r="E494" s="30"/>
      <c r="F494" s="30"/>
      <c r="G494" s="29"/>
      <c r="H494" s="29"/>
      <c r="I494" s="29"/>
      <c r="J494" s="29"/>
      <c r="K494" s="29"/>
      <c r="L494" s="29"/>
      <c r="M494" s="29"/>
      <c r="N494" s="29"/>
      <c r="O494" s="29"/>
      <c r="P494" s="29"/>
      <c r="Q494" s="31"/>
      <c r="R494" s="29"/>
      <c r="S494" s="29"/>
      <c r="T494" s="29"/>
      <c r="U494" s="29"/>
      <c r="V494" s="29"/>
      <c r="W494" s="29"/>
      <c r="X494" s="29"/>
      <c r="Y494" s="29"/>
      <c r="Z494" s="29"/>
      <c r="AA494" s="29"/>
      <c r="AB494" s="29"/>
      <c r="AC494" s="29"/>
      <c r="AD494" s="29"/>
      <c r="AE494" s="29"/>
      <c r="AF494" s="31"/>
      <c r="AG494" s="29"/>
      <c r="AH494" s="29"/>
      <c r="AI494" s="29"/>
      <c r="AJ494" s="29"/>
      <c r="AK494" s="29"/>
      <c r="AL494" s="29"/>
      <c r="AM494" s="29"/>
      <c r="AN494" s="29"/>
      <c r="AO494" s="29"/>
      <c r="AP494" s="29"/>
      <c r="AQ494" s="29"/>
      <c r="AR494" s="29"/>
      <c r="AS494" s="29"/>
      <c r="AT494" s="29"/>
      <c r="AU494" s="31"/>
      <c r="AV494" s="29"/>
      <c r="AW494" s="29"/>
      <c r="AX494" s="29"/>
      <c r="AY494" s="29"/>
      <c r="AZ494" s="29"/>
      <c r="BA494" s="29"/>
      <c r="BB494" s="29"/>
      <c r="BC494" s="29"/>
      <c r="BD494" s="29"/>
      <c r="BE494" s="29"/>
      <c r="BF494" s="29"/>
      <c r="BG494" s="29"/>
      <c r="BH494" s="29"/>
      <c r="BI494" s="29"/>
      <c r="BJ494" s="31"/>
      <c r="BK494" s="29"/>
      <c r="BL494" s="29"/>
      <c r="BM494" s="29"/>
      <c r="BN494" s="29"/>
      <c r="BO494" s="29"/>
      <c r="BP494" s="29"/>
      <c r="BQ494" s="29"/>
      <c r="BR494" s="29"/>
      <c r="BS494" s="29"/>
      <c r="BT494" s="29"/>
      <c r="BU494" s="29"/>
      <c r="BV494" s="29"/>
      <c r="BW494" s="29"/>
      <c r="BX494" s="29"/>
      <c r="BY494" s="31"/>
      <c r="BZ494" s="29"/>
      <c r="CA494" s="29"/>
      <c r="CB494" s="29"/>
      <c r="CC494" s="29"/>
      <c r="CD494" s="29"/>
      <c r="CE494" s="29"/>
      <c r="CF494" s="29"/>
      <c r="CG494" s="29"/>
      <c r="CH494" s="29"/>
      <c r="CI494" s="29"/>
      <c r="CJ494" s="29"/>
      <c r="CK494" s="29"/>
      <c r="CL494" s="29"/>
      <c r="CM494" s="29"/>
      <c r="CN494" s="31"/>
      <c r="CO494" s="29"/>
      <c r="CP494" s="29"/>
      <c r="CQ494" s="29"/>
      <c r="CR494" s="29"/>
    </row>
    <row r="495">
      <c r="A495" s="28"/>
      <c r="B495" s="29"/>
      <c r="C495" s="30"/>
      <c r="D495" s="30"/>
      <c r="E495" s="30"/>
      <c r="F495" s="30"/>
      <c r="G495" s="29"/>
      <c r="H495" s="29"/>
      <c r="I495" s="29"/>
      <c r="J495" s="29"/>
      <c r="K495" s="29"/>
      <c r="L495" s="29"/>
      <c r="M495" s="29"/>
      <c r="N495" s="29"/>
      <c r="O495" s="29"/>
      <c r="P495" s="29"/>
      <c r="Q495" s="31"/>
      <c r="R495" s="29"/>
      <c r="S495" s="29"/>
      <c r="T495" s="29"/>
      <c r="U495" s="29"/>
      <c r="V495" s="29"/>
      <c r="W495" s="29"/>
      <c r="X495" s="29"/>
      <c r="Y495" s="29"/>
      <c r="Z495" s="29"/>
      <c r="AA495" s="29"/>
      <c r="AB495" s="29"/>
      <c r="AC495" s="29"/>
      <c r="AD495" s="29"/>
      <c r="AE495" s="29"/>
      <c r="AF495" s="31"/>
      <c r="AG495" s="29"/>
      <c r="AH495" s="29"/>
      <c r="AI495" s="29"/>
      <c r="AJ495" s="29"/>
      <c r="AK495" s="29"/>
      <c r="AL495" s="29"/>
      <c r="AM495" s="29"/>
      <c r="AN495" s="29"/>
      <c r="AO495" s="29"/>
      <c r="AP495" s="29"/>
      <c r="AQ495" s="29"/>
      <c r="AR495" s="29"/>
      <c r="AS495" s="29"/>
      <c r="AT495" s="29"/>
      <c r="AU495" s="31"/>
      <c r="AV495" s="29"/>
      <c r="AW495" s="29"/>
      <c r="AX495" s="29"/>
      <c r="AY495" s="29"/>
      <c r="AZ495" s="29"/>
      <c r="BA495" s="29"/>
      <c r="BB495" s="29"/>
      <c r="BC495" s="29"/>
      <c r="BD495" s="29"/>
      <c r="BE495" s="29"/>
      <c r="BF495" s="29"/>
      <c r="BG495" s="29"/>
      <c r="BH495" s="29"/>
      <c r="BI495" s="29"/>
      <c r="BJ495" s="31"/>
      <c r="BK495" s="29"/>
      <c r="BL495" s="29"/>
      <c r="BM495" s="29"/>
      <c r="BN495" s="29"/>
      <c r="BO495" s="29"/>
      <c r="BP495" s="29"/>
      <c r="BQ495" s="29"/>
      <c r="BR495" s="29"/>
      <c r="BS495" s="29"/>
      <c r="BT495" s="29"/>
      <c r="BU495" s="29"/>
      <c r="BV495" s="29"/>
      <c r="BW495" s="29"/>
      <c r="BX495" s="29"/>
      <c r="BY495" s="31"/>
      <c r="BZ495" s="29"/>
      <c r="CA495" s="29"/>
      <c r="CB495" s="29"/>
      <c r="CC495" s="29"/>
      <c r="CD495" s="29"/>
      <c r="CE495" s="29"/>
      <c r="CF495" s="29"/>
      <c r="CG495" s="29"/>
      <c r="CH495" s="29"/>
      <c r="CI495" s="29"/>
      <c r="CJ495" s="29"/>
      <c r="CK495" s="29"/>
      <c r="CL495" s="29"/>
      <c r="CM495" s="29"/>
      <c r="CN495" s="31"/>
      <c r="CO495" s="29"/>
      <c r="CP495" s="29"/>
      <c r="CQ495" s="29"/>
      <c r="CR495" s="29"/>
    </row>
    <row r="496">
      <c r="A496" s="28"/>
      <c r="B496" s="29"/>
      <c r="C496" s="30"/>
      <c r="D496" s="30"/>
      <c r="E496" s="30"/>
      <c r="F496" s="30"/>
      <c r="G496" s="29"/>
      <c r="H496" s="29"/>
      <c r="I496" s="29"/>
      <c r="J496" s="29"/>
      <c r="K496" s="29"/>
      <c r="L496" s="29"/>
      <c r="M496" s="29"/>
      <c r="N496" s="29"/>
      <c r="O496" s="29"/>
      <c r="P496" s="29"/>
      <c r="Q496" s="31"/>
      <c r="R496" s="29"/>
      <c r="S496" s="29"/>
      <c r="T496" s="29"/>
      <c r="U496" s="29"/>
      <c r="V496" s="29"/>
      <c r="W496" s="29"/>
      <c r="X496" s="29"/>
      <c r="Y496" s="29"/>
      <c r="Z496" s="29"/>
      <c r="AA496" s="29"/>
      <c r="AB496" s="29"/>
      <c r="AC496" s="29"/>
      <c r="AD496" s="29"/>
      <c r="AE496" s="29"/>
      <c r="AF496" s="31"/>
      <c r="AG496" s="29"/>
      <c r="AH496" s="29"/>
      <c r="AI496" s="29"/>
      <c r="AJ496" s="29"/>
      <c r="AK496" s="29"/>
      <c r="AL496" s="29"/>
      <c r="AM496" s="29"/>
      <c r="AN496" s="29"/>
      <c r="AO496" s="29"/>
      <c r="AP496" s="29"/>
      <c r="AQ496" s="29"/>
      <c r="AR496" s="29"/>
      <c r="AS496" s="29"/>
      <c r="AT496" s="29"/>
      <c r="AU496" s="31"/>
      <c r="AV496" s="29"/>
      <c r="AW496" s="29"/>
      <c r="AX496" s="29"/>
      <c r="AY496" s="29"/>
      <c r="AZ496" s="29"/>
      <c r="BA496" s="29"/>
      <c r="BB496" s="29"/>
      <c r="BC496" s="29"/>
      <c r="BD496" s="29"/>
      <c r="BE496" s="29"/>
      <c r="BF496" s="29"/>
      <c r="BG496" s="29"/>
      <c r="BH496" s="29"/>
      <c r="BI496" s="29"/>
      <c r="BJ496" s="31"/>
      <c r="BK496" s="29"/>
      <c r="BL496" s="29"/>
      <c r="BM496" s="29"/>
      <c r="BN496" s="29"/>
      <c r="BO496" s="29"/>
      <c r="BP496" s="29"/>
      <c r="BQ496" s="29"/>
      <c r="BR496" s="29"/>
      <c r="BS496" s="29"/>
      <c r="BT496" s="29"/>
      <c r="BU496" s="29"/>
      <c r="BV496" s="29"/>
      <c r="BW496" s="29"/>
      <c r="BX496" s="29"/>
      <c r="BY496" s="31"/>
      <c r="BZ496" s="29"/>
      <c r="CA496" s="29"/>
      <c r="CB496" s="29"/>
      <c r="CC496" s="29"/>
      <c r="CD496" s="29"/>
      <c r="CE496" s="29"/>
      <c r="CF496" s="29"/>
      <c r="CG496" s="29"/>
      <c r="CH496" s="29"/>
      <c r="CI496" s="29"/>
      <c r="CJ496" s="29"/>
      <c r="CK496" s="29"/>
      <c r="CL496" s="29"/>
      <c r="CM496" s="29"/>
      <c r="CN496" s="31"/>
      <c r="CO496" s="29"/>
      <c r="CP496" s="29"/>
      <c r="CQ496" s="29"/>
      <c r="CR496" s="29"/>
    </row>
    <row r="497">
      <c r="A497" s="28"/>
      <c r="B497" s="29"/>
      <c r="C497" s="30"/>
      <c r="D497" s="30"/>
      <c r="E497" s="30"/>
      <c r="F497" s="30"/>
      <c r="G497" s="29"/>
      <c r="H497" s="29"/>
      <c r="I497" s="29"/>
      <c r="J497" s="29"/>
      <c r="K497" s="29"/>
      <c r="L497" s="29"/>
      <c r="M497" s="29"/>
      <c r="N497" s="29"/>
      <c r="O497" s="29"/>
      <c r="P497" s="29"/>
      <c r="Q497" s="31"/>
      <c r="R497" s="29"/>
      <c r="S497" s="29"/>
      <c r="T497" s="29"/>
      <c r="U497" s="29"/>
      <c r="V497" s="29"/>
      <c r="W497" s="29"/>
      <c r="X497" s="29"/>
      <c r="Y497" s="29"/>
      <c r="Z497" s="29"/>
      <c r="AA497" s="29"/>
      <c r="AB497" s="29"/>
      <c r="AC497" s="29"/>
      <c r="AD497" s="29"/>
      <c r="AE497" s="29"/>
      <c r="AF497" s="31"/>
      <c r="AG497" s="29"/>
      <c r="AH497" s="29"/>
      <c r="AI497" s="29"/>
      <c r="AJ497" s="29"/>
      <c r="AK497" s="29"/>
      <c r="AL497" s="29"/>
      <c r="AM497" s="29"/>
      <c r="AN497" s="29"/>
      <c r="AO497" s="29"/>
      <c r="AP497" s="29"/>
      <c r="AQ497" s="29"/>
      <c r="AR497" s="29"/>
      <c r="AS497" s="29"/>
      <c r="AT497" s="29"/>
      <c r="AU497" s="31"/>
      <c r="AV497" s="29"/>
      <c r="AW497" s="29"/>
      <c r="AX497" s="29"/>
      <c r="AY497" s="29"/>
      <c r="AZ497" s="29"/>
      <c r="BA497" s="29"/>
      <c r="BB497" s="29"/>
      <c r="BC497" s="29"/>
      <c r="BD497" s="29"/>
      <c r="BE497" s="29"/>
      <c r="BF497" s="29"/>
      <c r="BG497" s="29"/>
      <c r="BH497" s="29"/>
      <c r="BI497" s="29"/>
      <c r="BJ497" s="31"/>
      <c r="BK497" s="29"/>
      <c r="BL497" s="29"/>
      <c r="BM497" s="29"/>
      <c r="BN497" s="29"/>
      <c r="BO497" s="29"/>
      <c r="BP497" s="29"/>
      <c r="BQ497" s="29"/>
      <c r="BR497" s="29"/>
      <c r="BS497" s="29"/>
      <c r="BT497" s="29"/>
      <c r="BU497" s="29"/>
      <c r="BV497" s="29"/>
      <c r="BW497" s="29"/>
      <c r="BX497" s="29"/>
      <c r="BY497" s="31"/>
      <c r="BZ497" s="29"/>
      <c r="CA497" s="29"/>
      <c r="CB497" s="29"/>
      <c r="CC497" s="29"/>
      <c r="CD497" s="29"/>
      <c r="CE497" s="29"/>
      <c r="CF497" s="29"/>
      <c r="CG497" s="29"/>
      <c r="CH497" s="29"/>
      <c r="CI497" s="29"/>
      <c r="CJ497" s="29"/>
      <c r="CK497" s="29"/>
      <c r="CL497" s="29"/>
      <c r="CM497" s="29"/>
      <c r="CN497" s="31"/>
      <c r="CO497" s="29"/>
      <c r="CP497" s="29"/>
      <c r="CQ497" s="29"/>
      <c r="CR497" s="29"/>
    </row>
    <row r="498">
      <c r="A498" s="28"/>
      <c r="B498" s="29"/>
      <c r="C498" s="30"/>
      <c r="D498" s="30"/>
      <c r="E498" s="30"/>
      <c r="F498" s="30"/>
      <c r="G498" s="29"/>
      <c r="H498" s="29"/>
      <c r="I498" s="29"/>
      <c r="J498" s="29"/>
      <c r="K498" s="29"/>
      <c r="L498" s="29"/>
      <c r="M498" s="29"/>
      <c r="N498" s="29"/>
      <c r="O498" s="29"/>
      <c r="P498" s="29"/>
      <c r="Q498" s="31"/>
      <c r="R498" s="29"/>
      <c r="S498" s="29"/>
      <c r="T498" s="29"/>
      <c r="U498" s="29"/>
      <c r="V498" s="29"/>
      <c r="W498" s="29"/>
      <c r="X498" s="29"/>
      <c r="Y498" s="29"/>
      <c r="Z498" s="29"/>
      <c r="AA498" s="29"/>
      <c r="AB498" s="29"/>
      <c r="AC498" s="29"/>
      <c r="AD498" s="29"/>
      <c r="AE498" s="29"/>
      <c r="AF498" s="31"/>
      <c r="AG498" s="29"/>
      <c r="AH498" s="29"/>
      <c r="AI498" s="29"/>
      <c r="AJ498" s="29"/>
      <c r="AK498" s="29"/>
      <c r="AL498" s="29"/>
      <c r="AM498" s="29"/>
      <c r="AN498" s="29"/>
      <c r="AO498" s="29"/>
      <c r="AP498" s="29"/>
      <c r="AQ498" s="29"/>
      <c r="AR498" s="29"/>
      <c r="AS498" s="29"/>
      <c r="AT498" s="29"/>
      <c r="AU498" s="31"/>
      <c r="AV498" s="29"/>
      <c r="AW498" s="29"/>
      <c r="AX498" s="29"/>
      <c r="AY498" s="29"/>
      <c r="AZ498" s="29"/>
      <c r="BA498" s="29"/>
      <c r="BB498" s="29"/>
      <c r="BC498" s="29"/>
      <c r="BD498" s="29"/>
      <c r="BE498" s="29"/>
      <c r="BF498" s="29"/>
      <c r="BG498" s="29"/>
      <c r="BH498" s="29"/>
      <c r="BI498" s="29"/>
      <c r="BJ498" s="31"/>
      <c r="BK498" s="29"/>
      <c r="BL498" s="29"/>
      <c r="BM498" s="29"/>
      <c r="BN498" s="29"/>
      <c r="BO498" s="29"/>
      <c r="BP498" s="29"/>
      <c r="BQ498" s="29"/>
      <c r="BR498" s="29"/>
      <c r="BS498" s="29"/>
      <c r="BT498" s="29"/>
      <c r="BU498" s="29"/>
      <c r="BV498" s="29"/>
      <c r="BW498" s="29"/>
      <c r="BX498" s="29"/>
      <c r="BY498" s="31"/>
      <c r="BZ498" s="29"/>
      <c r="CA498" s="29"/>
      <c r="CB498" s="29"/>
      <c r="CC498" s="29"/>
      <c r="CD498" s="29"/>
      <c r="CE498" s="29"/>
      <c r="CF498" s="29"/>
      <c r="CG498" s="29"/>
      <c r="CH498" s="29"/>
      <c r="CI498" s="29"/>
      <c r="CJ498" s="29"/>
      <c r="CK498" s="29"/>
      <c r="CL498" s="29"/>
      <c r="CM498" s="29"/>
      <c r="CN498" s="31"/>
      <c r="CO498" s="29"/>
      <c r="CP498" s="29"/>
      <c r="CQ498" s="29"/>
      <c r="CR498" s="29"/>
    </row>
    <row r="499">
      <c r="A499" s="28"/>
      <c r="B499" s="29"/>
      <c r="C499" s="30"/>
      <c r="D499" s="30"/>
      <c r="E499" s="30"/>
      <c r="F499" s="30"/>
      <c r="G499" s="29"/>
      <c r="H499" s="29"/>
      <c r="I499" s="29"/>
      <c r="J499" s="29"/>
      <c r="K499" s="29"/>
      <c r="L499" s="29"/>
      <c r="M499" s="29"/>
      <c r="N499" s="29"/>
      <c r="O499" s="29"/>
      <c r="P499" s="29"/>
      <c r="Q499" s="31"/>
      <c r="R499" s="29"/>
      <c r="S499" s="29"/>
      <c r="T499" s="29"/>
      <c r="U499" s="29"/>
      <c r="V499" s="29"/>
      <c r="W499" s="29"/>
      <c r="X499" s="29"/>
      <c r="Y499" s="29"/>
      <c r="Z499" s="29"/>
      <c r="AA499" s="29"/>
      <c r="AB499" s="29"/>
      <c r="AC499" s="29"/>
      <c r="AD499" s="29"/>
      <c r="AE499" s="29"/>
      <c r="AF499" s="31"/>
      <c r="AG499" s="29"/>
      <c r="AH499" s="29"/>
      <c r="AI499" s="29"/>
      <c r="AJ499" s="29"/>
      <c r="AK499" s="29"/>
      <c r="AL499" s="29"/>
      <c r="AM499" s="29"/>
      <c r="AN499" s="29"/>
      <c r="AO499" s="29"/>
      <c r="AP499" s="29"/>
      <c r="AQ499" s="29"/>
      <c r="AR499" s="29"/>
      <c r="AS499" s="29"/>
      <c r="AT499" s="29"/>
      <c r="AU499" s="31"/>
      <c r="AV499" s="29"/>
      <c r="AW499" s="29"/>
      <c r="AX499" s="29"/>
      <c r="AY499" s="29"/>
      <c r="AZ499" s="29"/>
      <c r="BA499" s="29"/>
      <c r="BB499" s="29"/>
      <c r="BC499" s="29"/>
      <c r="BD499" s="29"/>
      <c r="BE499" s="29"/>
      <c r="BF499" s="29"/>
      <c r="BG499" s="29"/>
      <c r="BH499" s="29"/>
      <c r="BI499" s="29"/>
      <c r="BJ499" s="31"/>
      <c r="BK499" s="29"/>
      <c r="BL499" s="29"/>
      <c r="BM499" s="29"/>
      <c r="BN499" s="29"/>
      <c r="BO499" s="29"/>
      <c r="BP499" s="29"/>
      <c r="BQ499" s="29"/>
      <c r="BR499" s="29"/>
      <c r="BS499" s="29"/>
      <c r="BT499" s="29"/>
      <c r="BU499" s="29"/>
      <c r="BV499" s="29"/>
      <c r="BW499" s="29"/>
      <c r="BX499" s="29"/>
      <c r="BY499" s="31"/>
      <c r="BZ499" s="29"/>
      <c r="CA499" s="29"/>
      <c r="CB499" s="29"/>
      <c r="CC499" s="29"/>
      <c r="CD499" s="29"/>
      <c r="CE499" s="29"/>
      <c r="CF499" s="29"/>
      <c r="CG499" s="29"/>
      <c r="CH499" s="29"/>
      <c r="CI499" s="29"/>
      <c r="CJ499" s="29"/>
      <c r="CK499" s="29"/>
      <c r="CL499" s="29"/>
      <c r="CM499" s="29"/>
      <c r="CN499" s="31"/>
      <c r="CO499" s="29"/>
      <c r="CP499" s="29"/>
      <c r="CQ499" s="29"/>
      <c r="CR499" s="29"/>
    </row>
    <row r="500">
      <c r="A500" s="28"/>
      <c r="B500" s="29"/>
      <c r="C500" s="30"/>
      <c r="D500" s="30"/>
      <c r="E500" s="30"/>
      <c r="F500" s="30"/>
      <c r="G500" s="29"/>
      <c r="H500" s="29"/>
      <c r="I500" s="29"/>
      <c r="J500" s="29"/>
      <c r="K500" s="29"/>
      <c r="L500" s="29"/>
      <c r="M500" s="29"/>
      <c r="N500" s="29"/>
      <c r="O500" s="29"/>
      <c r="P500" s="29"/>
      <c r="Q500" s="31"/>
      <c r="R500" s="29"/>
      <c r="S500" s="29"/>
      <c r="T500" s="29"/>
      <c r="U500" s="29"/>
      <c r="V500" s="29"/>
      <c r="W500" s="29"/>
      <c r="X500" s="29"/>
      <c r="Y500" s="29"/>
      <c r="Z500" s="29"/>
      <c r="AA500" s="29"/>
      <c r="AB500" s="29"/>
      <c r="AC500" s="29"/>
      <c r="AD500" s="29"/>
      <c r="AE500" s="29"/>
      <c r="AF500" s="31"/>
      <c r="AG500" s="29"/>
      <c r="AH500" s="29"/>
      <c r="AI500" s="29"/>
      <c r="AJ500" s="29"/>
      <c r="AK500" s="29"/>
      <c r="AL500" s="29"/>
      <c r="AM500" s="29"/>
      <c r="AN500" s="29"/>
      <c r="AO500" s="29"/>
      <c r="AP500" s="29"/>
      <c r="AQ500" s="29"/>
      <c r="AR500" s="29"/>
      <c r="AS500" s="29"/>
      <c r="AT500" s="29"/>
      <c r="AU500" s="31"/>
      <c r="AV500" s="29"/>
      <c r="AW500" s="29"/>
      <c r="AX500" s="29"/>
      <c r="AY500" s="29"/>
      <c r="AZ500" s="29"/>
      <c r="BA500" s="29"/>
      <c r="BB500" s="29"/>
      <c r="BC500" s="29"/>
      <c r="BD500" s="29"/>
      <c r="BE500" s="29"/>
      <c r="BF500" s="29"/>
      <c r="BG500" s="29"/>
      <c r="BH500" s="29"/>
      <c r="BI500" s="29"/>
      <c r="BJ500" s="31"/>
      <c r="BK500" s="29"/>
      <c r="BL500" s="29"/>
      <c r="BM500" s="29"/>
      <c r="BN500" s="29"/>
      <c r="BO500" s="29"/>
      <c r="BP500" s="29"/>
      <c r="BQ500" s="29"/>
      <c r="BR500" s="29"/>
      <c r="BS500" s="29"/>
      <c r="BT500" s="29"/>
      <c r="BU500" s="29"/>
      <c r="BV500" s="29"/>
      <c r="BW500" s="29"/>
      <c r="BX500" s="29"/>
      <c r="BY500" s="31"/>
      <c r="BZ500" s="29"/>
      <c r="CA500" s="29"/>
      <c r="CB500" s="29"/>
      <c r="CC500" s="29"/>
      <c r="CD500" s="29"/>
      <c r="CE500" s="29"/>
      <c r="CF500" s="29"/>
      <c r="CG500" s="29"/>
      <c r="CH500" s="29"/>
      <c r="CI500" s="29"/>
      <c r="CJ500" s="29"/>
      <c r="CK500" s="29"/>
      <c r="CL500" s="29"/>
      <c r="CM500" s="29"/>
      <c r="CN500" s="31"/>
      <c r="CO500" s="29"/>
      <c r="CP500" s="29"/>
      <c r="CQ500" s="29"/>
      <c r="CR500" s="29"/>
    </row>
    <row r="501">
      <c r="A501" s="28"/>
      <c r="B501" s="29"/>
      <c r="C501" s="30"/>
      <c r="D501" s="30"/>
      <c r="E501" s="30"/>
      <c r="F501" s="30"/>
      <c r="G501" s="29"/>
      <c r="H501" s="29"/>
      <c r="I501" s="29"/>
      <c r="J501" s="29"/>
      <c r="K501" s="29"/>
      <c r="L501" s="29"/>
      <c r="M501" s="29"/>
      <c r="N501" s="29"/>
      <c r="O501" s="29"/>
      <c r="P501" s="29"/>
      <c r="Q501" s="31"/>
      <c r="R501" s="29"/>
      <c r="S501" s="29"/>
      <c r="T501" s="29"/>
      <c r="U501" s="29"/>
      <c r="V501" s="29"/>
      <c r="W501" s="29"/>
      <c r="X501" s="29"/>
      <c r="Y501" s="29"/>
      <c r="Z501" s="29"/>
      <c r="AA501" s="29"/>
      <c r="AB501" s="29"/>
      <c r="AC501" s="29"/>
      <c r="AD501" s="29"/>
      <c r="AE501" s="29"/>
      <c r="AF501" s="31"/>
      <c r="AG501" s="29"/>
      <c r="AH501" s="29"/>
      <c r="AI501" s="29"/>
      <c r="AJ501" s="29"/>
      <c r="AK501" s="29"/>
      <c r="AL501" s="29"/>
      <c r="AM501" s="29"/>
      <c r="AN501" s="29"/>
      <c r="AO501" s="29"/>
      <c r="AP501" s="29"/>
      <c r="AQ501" s="29"/>
      <c r="AR501" s="29"/>
      <c r="AS501" s="29"/>
      <c r="AT501" s="29"/>
      <c r="AU501" s="31"/>
      <c r="AV501" s="29"/>
      <c r="AW501" s="29"/>
      <c r="AX501" s="29"/>
      <c r="AY501" s="29"/>
      <c r="AZ501" s="29"/>
      <c r="BA501" s="29"/>
      <c r="BB501" s="29"/>
      <c r="BC501" s="29"/>
      <c r="BD501" s="29"/>
      <c r="BE501" s="29"/>
      <c r="BF501" s="29"/>
      <c r="BG501" s="29"/>
      <c r="BH501" s="29"/>
      <c r="BI501" s="29"/>
      <c r="BJ501" s="31"/>
      <c r="BK501" s="29"/>
      <c r="BL501" s="29"/>
      <c r="BM501" s="29"/>
      <c r="BN501" s="29"/>
      <c r="BO501" s="29"/>
      <c r="BP501" s="29"/>
      <c r="BQ501" s="29"/>
      <c r="BR501" s="29"/>
      <c r="BS501" s="29"/>
      <c r="BT501" s="29"/>
      <c r="BU501" s="29"/>
      <c r="BV501" s="29"/>
      <c r="BW501" s="29"/>
      <c r="BX501" s="29"/>
      <c r="BY501" s="31"/>
      <c r="BZ501" s="29"/>
      <c r="CA501" s="29"/>
      <c r="CB501" s="29"/>
      <c r="CC501" s="29"/>
      <c r="CD501" s="29"/>
      <c r="CE501" s="29"/>
      <c r="CF501" s="29"/>
      <c r="CG501" s="29"/>
      <c r="CH501" s="29"/>
      <c r="CI501" s="29"/>
      <c r="CJ501" s="29"/>
      <c r="CK501" s="29"/>
      <c r="CL501" s="29"/>
      <c r="CM501" s="29"/>
      <c r="CN501" s="31"/>
      <c r="CO501" s="29"/>
      <c r="CP501" s="29"/>
      <c r="CQ501" s="29"/>
      <c r="CR501" s="29"/>
    </row>
    <row r="502">
      <c r="A502" s="28"/>
      <c r="B502" s="29"/>
      <c r="C502" s="30"/>
      <c r="D502" s="30"/>
      <c r="E502" s="30"/>
      <c r="F502" s="30"/>
      <c r="G502" s="29"/>
      <c r="H502" s="29"/>
      <c r="I502" s="29"/>
      <c r="J502" s="29"/>
      <c r="K502" s="29"/>
      <c r="L502" s="29"/>
      <c r="M502" s="29"/>
      <c r="N502" s="29"/>
      <c r="O502" s="29"/>
      <c r="P502" s="29"/>
      <c r="Q502" s="31"/>
      <c r="R502" s="29"/>
      <c r="S502" s="29"/>
      <c r="T502" s="29"/>
      <c r="U502" s="29"/>
      <c r="V502" s="29"/>
      <c r="W502" s="29"/>
      <c r="X502" s="29"/>
      <c r="Y502" s="29"/>
      <c r="Z502" s="29"/>
      <c r="AA502" s="29"/>
      <c r="AB502" s="29"/>
      <c r="AC502" s="29"/>
      <c r="AD502" s="29"/>
      <c r="AE502" s="29"/>
      <c r="AF502" s="31"/>
      <c r="AG502" s="29"/>
      <c r="AH502" s="29"/>
      <c r="AI502" s="29"/>
      <c r="AJ502" s="29"/>
      <c r="AK502" s="29"/>
      <c r="AL502" s="29"/>
      <c r="AM502" s="29"/>
      <c r="AN502" s="29"/>
      <c r="AO502" s="29"/>
      <c r="AP502" s="29"/>
      <c r="AQ502" s="29"/>
      <c r="AR502" s="29"/>
      <c r="AS502" s="29"/>
      <c r="AT502" s="29"/>
      <c r="AU502" s="31"/>
      <c r="AV502" s="29"/>
      <c r="AW502" s="29"/>
      <c r="AX502" s="29"/>
      <c r="AY502" s="29"/>
      <c r="AZ502" s="29"/>
      <c r="BA502" s="29"/>
      <c r="BB502" s="29"/>
      <c r="BC502" s="29"/>
      <c r="BD502" s="29"/>
      <c r="BE502" s="29"/>
      <c r="BF502" s="29"/>
      <c r="BG502" s="29"/>
      <c r="BH502" s="29"/>
      <c r="BI502" s="29"/>
      <c r="BJ502" s="31"/>
      <c r="BK502" s="29"/>
      <c r="BL502" s="29"/>
      <c r="BM502" s="29"/>
      <c r="BN502" s="29"/>
      <c r="BO502" s="29"/>
      <c r="BP502" s="29"/>
      <c r="BQ502" s="29"/>
      <c r="BR502" s="29"/>
      <c r="BS502" s="29"/>
      <c r="BT502" s="29"/>
      <c r="BU502" s="29"/>
      <c r="BV502" s="29"/>
      <c r="BW502" s="29"/>
      <c r="BX502" s="29"/>
      <c r="BY502" s="31"/>
      <c r="BZ502" s="29"/>
      <c r="CA502" s="29"/>
      <c r="CB502" s="29"/>
      <c r="CC502" s="29"/>
      <c r="CD502" s="29"/>
      <c r="CE502" s="29"/>
      <c r="CF502" s="29"/>
      <c r="CG502" s="29"/>
      <c r="CH502" s="29"/>
      <c r="CI502" s="29"/>
      <c r="CJ502" s="29"/>
      <c r="CK502" s="29"/>
      <c r="CL502" s="29"/>
      <c r="CM502" s="29"/>
      <c r="CN502" s="31"/>
      <c r="CO502" s="29"/>
      <c r="CP502" s="29"/>
      <c r="CQ502" s="29"/>
      <c r="CR502" s="29"/>
    </row>
    <row r="503">
      <c r="A503" s="28"/>
      <c r="B503" s="29"/>
      <c r="C503" s="30"/>
      <c r="D503" s="30"/>
      <c r="E503" s="30"/>
      <c r="F503" s="30"/>
      <c r="G503" s="29"/>
      <c r="H503" s="29"/>
      <c r="I503" s="29"/>
      <c r="J503" s="29"/>
      <c r="K503" s="29"/>
      <c r="L503" s="29"/>
      <c r="M503" s="29"/>
      <c r="N503" s="29"/>
      <c r="O503" s="29"/>
      <c r="P503" s="29"/>
      <c r="Q503" s="31"/>
      <c r="R503" s="29"/>
      <c r="S503" s="29"/>
      <c r="T503" s="29"/>
      <c r="U503" s="29"/>
      <c r="V503" s="29"/>
      <c r="W503" s="29"/>
      <c r="X503" s="29"/>
      <c r="Y503" s="29"/>
      <c r="Z503" s="29"/>
      <c r="AA503" s="29"/>
      <c r="AB503" s="29"/>
      <c r="AC503" s="29"/>
      <c r="AD503" s="29"/>
      <c r="AE503" s="29"/>
      <c r="AF503" s="31"/>
      <c r="AG503" s="29"/>
      <c r="AH503" s="29"/>
      <c r="AI503" s="29"/>
      <c r="AJ503" s="29"/>
      <c r="AK503" s="29"/>
      <c r="AL503" s="29"/>
      <c r="AM503" s="29"/>
      <c r="AN503" s="29"/>
      <c r="AO503" s="29"/>
      <c r="AP503" s="29"/>
      <c r="AQ503" s="29"/>
      <c r="AR503" s="29"/>
      <c r="AS503" s="29"/>
      <c r="AT503" s="29"/>
      <c r="AU503" s="31"/>
      <c r="AV503" s="29"/>
      <c r="AW503" s="29"/>
      <c r="AX503" s="29"/>
      <c r="AY503" s="29"/>
      <c r="AZ503" s="29"/>
      <c r="BA503" s="29"/>
      <c r="BB503" s="29"/>
      <c r="BC503" s="29"/>
      <c r="BD503" s="29"/>
      <c r="BE503" s="29"/>
      <c r="BF503" s="29"/>
      <c r="BG503" s="29"/>
      <c r="BH503" s="29"/>
      <c r="BI503" s="29"/>
      <c r="BJ503" s="31"/>
      <c r="BK503" s="29"/>
      <c r="BL503" s="29"/>
      <c r="BM503" s="29"/>
      <c r="BN503" s="29"/>
      <c r="BO503" s="29"/>
      <c r="BP503" s="29"/>
      <c r="BQ503" s="29"/>
      <c r="BR503" s="29"/>
      <c r="BS503" s="29"/>
      <c r="BT503" s="29"/>
      <c r="BU503" s="29"/>
      <c r="BV503" s="29"/>
      <c r="BW503" s="29"/>
      <c r="BX503" s="29"/>
      <c r="BY503" s="31"/>
      <c r="BZ503" s="29"/>
      <c r="CA503" s="29"/>
      <c r="CB503" s="29"/>
      <c r="CC503" s="29"/>
      <c r="CD503" s="29"/>
      <c r="CE503" s="29"/>
      <c r="CF503" s="29"/>
      <c r="CG503" s="29"/>
      <c r="CH503" s="29"/>
      <c r="CI503" s="29"/>
      <c r="CJ503" s="29"/>
      <c r="CK503" s="29"/>
      <c r="CL503" s="29"/>
      <c r="CM503" s="29"/>
      <c r="CN503" s="31"/>
      <c r="CO503" s="29"/>
      <c r="CP503" s="29"/>
      <c r="CQ503" s="29"/>
      <c r="CR503" s="29"/>
    </row>
    <row r="504">
      <c r="A504" s="28"/>
      <c r="B504" s="29"/>
      <c r="C504" s="30"/>
      <c r="D504" s="30"/>
      <c r="E504" s="30"/>
      <c r="F504" s="30"/>
      <c r="G504" s="29"/>
      <c r="H504" s="29"/>
      <c r="I504" s="29"/>
      <c r="J504" s="29"/>
      <c r="K504" s="29"/>
      <c r="L504" s="29"/>
      <c r="M504" s="29"/>
      <c r="N504" s="29"/>
      <c r="O504" s="29"/>
      <c r="P504" s="29"/>
      <c r="Q504" s="31"/>
      <c r="R504" s="29"/>
      <c r="S504" s="29"/>
      <c r="T504" s="29"/>
      <c r="U504" s="29"/>
      <c r="V504" s="29"/>
      <c r="W504" s="29"/>
      <c r="X504" s="29"/>
      <c r="Y504" s="29"/>
      <c r="Z504" s="29"/>
      <c r="AA504" s="29"/>
      <c r="AB504" s="29"/>
      <c r="AC504" s="29"/>
      <c r="AD504" s="29"/>
      <c r="AE504" s="29"/>
      <c r="AF504" s="31"/>
      <c r="AG504" s="29"/>
      <c r="AH504" s="29"/>
      <c r="AI504" s="29"/>
      <c r="AJ504" s="29"/>
      <c r="AK504" s="29"/>
      <c r="AL504" s="29"/>
      <c r="AM504" s="29"/>
      <c r="AN504" s="29"/>
      <c r="AO504" s="29"/>
      <c r="AP504" s="29"/>
      <c r="AQ504" s="29"/>
      <c r="AR504" s="29"/>
      <c r="AS504" s="29"/>
      <c r="AT504" s="29"/>
      <c r="AU504" s="31"/>
      <c r="AV504" s="29"/>
      <c r="AW504" s="29"/>
      <c r="AX504" s="29"/>
      <c r="AY504" s="29"/>
      <c r="AZ504" s="29"/>
      <c r="BA504" s="29"/>
      <c r="BB504" s="29"/>
      <c r="BC504" s="29"/>
      <c r="BD504" s="29"/>
      <c r="BE504" s="29"/>
      <c r="BF504" s="29"/>
      <c r="BG504" s="29"/>
      <c r="BH504" s="29"/>
      <c r="BI504" s="29"/>
      <c r="BJ504" s="31"/>
      <c r="BK504" s="29"/>
      <c r="BL504" s="29"/>
      <c r="BM504" s="29"/>
      <c r="BN504" s="29"/>
      <c r="BO504" s="29"/>
      <c r="BP504" s="29"/>
      <c r="BQ504" s="29"/>
      <c r="BR504" s="29"/>
      <c r="BS504" s="29"/>
      <c r="BT504" s="29"/>
      <c r="BU504" s="29"/>
      <c r="BV504" s="29"/>
      <c r="BW504" s="29"/>
      <c r="BX504" s="29"/>
      <c r="BY504" s="31"/>
      <c r="BZ504" s="29"/>
      <c r="CA504" s="29"/>
      <c r="CB504" s="29"/>
      <c r="CC504" s="29"/>
      <c r="CD504" s="29"/>
      <c r="CE504" s="29"/>
      <c r="CF504" s="29"/>
      <c r="CG504" s="29"/>
      <c r="CH504" s="29"/>
      <c r="CI504" s="29"/>
      <c r="CJ504" s="29"/>
      <c r="CK504" s="29"/>
      <c r="CL504" s="29"/>
      <c r="CM504" s="29"/>
      <c r="CN504" s="31"/>
      <c r="CO504" s="29"/>
      <c r="CP504" s="29"/>
      <c r="CQ504" s="29"/>
      <c r="CR504" s="29"/>
    </row>
    <row r="505">
      <c r="A505" s="28"/>
      <c r="B505" s="29"/>
      <c r="C505" s="30"/>
      <c r="D505" s="30"/>
      <c r="E505" s="30"/>
      <c r="F505" s="30"/>
      <c r="G505" s="29"/>
      <c r="H505" s="29"/>
      <c r="I505" s="29"/>
      <c r="J505" s="29"/>
      <c r="K505" s="29"/>
      <c r="L505" s="29"/>
      <c r="M505" s="29"/>
      <c r="N505" s="29"/>
      <c r="O505" s="29"/>
      <c r="P505" s="29"/>
      <c r="Q505" s="31"/>
      <c r="R505" s="29"/>
      <c r="S505" s="29"/>
      <c r="T505" s="29"/>
      <c r="U505" s="29"/>
      <c r="V505" s="29"/>
      <c r="W505" s="29"/>
      <c r="X505" s="29"/>
      <c r="Y505" s="29"/>
      <c r="Z505" s="29"/>
      <c r="AA505" s="29"/>
      <c r="AB505" s="29"/>
      <c r="AC505" s="29"/>
      <c r="AD505" s="29"/>
      <c r="AE505" s="29"/>
      <c r="AF505" s="31"/>
      <c r="AG505" s="29"/>
      <c r="AH505" s="29"/>
      <c r="AI505" s="29"/>
      <c r="AJ505" s="29"/>
      <c r="AK505" s="29"/>
      <c r="AL505" s="29"/>
      <c r="AM505" s="29"/>
      <c r="AN505" s="29"/>
      <c r="AO505" s="29"/>
      <c r="AP505" s="29"/>
      <c r="AQ505" s="29"/>
      <c r="AR505" s="29"/>
      <c r="AS505" s="29"/>
      <c r="AT505" s="29"/>
      <c r="AU505" s="31"/>
      <c r="AV505" s="29"/>
      <c r="AW505" s="29"/>
      <c r="AX505" s="29"/>
      <c r="AY505" s="29"/>
      <c r="AZ505" s="29"/>
      <c r="BA505" s="29"/>
      <c r="BB505" s="29"/>
      <c r="BC505" s="29"/>
      <c r="BD505" s="29"/>
      <c r="BE505" s="29"/>
      <c r="BF505" s="29"/>
      <c r="BG505" s="29"/>
      <c r="BH505" s="29"/>
      <c r="BI505" s="29"/>
      <c r="BJ505" s="31"/>
      <c r="BK505" s="29"/>
      <c r="BL505" s="29"/>
      <c r="BM505" s="29"/>
      <c r="BN505" s="29"/>
      <c r="BO505" s="29"/>
      <c r="BP505" s="29"/>
      <c r="BQ505" s="29"/>
      <c r="BR505" s="29"/>
      <c r="BS505" s="29"/>
      <c r="BT505" s="29"/>
      <c r="BU505" s="29"/>
      <c r="BV505" s="29"/>
      <c r="BW505" s="29"/>
      <c r="BX505" s="29"/>
      <c r="BY505" s="31"/>
      <c r="BZ505" s="29"/>
      <c r="CA505" s="29"/>
      <c r="CB505" s="29"/>
      <c r="CC505" s="29"/>
      <c r="CD505" s="29"/>
      <c r="CE505" s="29"/>
      <c r="CF505" s="29"/>
      <c r="CG505" s="29"/>
      <c r="CH505" s="29"/>
      <c r="CI505" s="29"/>
      <c r="CJ505" s="29"/>
      <c r="CK505" s="29"/>
      <c r="CL505" s="29"/>
      <c r="CM505" s="29"/>
      <c r="CN505" s="31"/>
      <c r="CO505" s="29"/>
      <c r="CP505" s="29"/>
      <c r="CQ505" s="29"/>
      <c r="CR505" s="29"/>
    </row>
    <row r="506">
      <c r="A506" s="28"/>
      <c r="B506" s="29"/>
      <c r="C506" s="30"/>
      <c r="D506" s="30"/>
      <c r="E506" s="30"/>
      <c r="F506" s="30"/>
      <c r="G506" s="29"/>
      <c r="H506" s="29"/>
      <c r="I506" s="29"/>
      <c r="J506" s="29"/>
      <c r="K506" s="29"/>
      <c r="L506" s="29"/>
      <c r="M506" s="29"/>
      <c r="N506" s="29"/>
      <c r="O506" s="29"/>
      <c r="P506" s="29"/>
      <c r="Q506" s="31"/>
      <c r="R506" s="29"/>
      <c r="S506" s="29"/>
      <c r="T506" s="29"/>
      <c r="U506" s="29"/>
      <c r="V506" s="29"/>
      <c r="W506" s="29"/>
      <c r="X506" s="29"/>
      <c r="Y506" s="29"/>
      <c r="Z506" s="29"/>
      <c r="AA506" s="29"/>
      <c r="AB506" s="29"/>
      <c r="AC506" s="29"/>
      <c r="AD506" s="29"/>
      <c r="AE506" s="29"/>
      <c r="AF506" s="31"/>
      <c r="AG506" s="29"/>
      <c r="AH506" s="29"/>
      <c r="AI506" s="29"/>
      <c r="AJ506" s="29"/>
      <c r="AK506" s="29"/>
      <c r="AL506" s="29"/>
      <c r="AM506" s="29"/>
      <c r="AN506" s="29"/>
      <c r="AO506" s="29"/>
      <c r="AP506" s="29"/>
      <c r="AQ506" s="29"/>
      <c r="AR506" s="29"/>
      <c r="AS506" s="29"/>
      <c r="AT506" s="29"/>
      <c r="AU506" s="31"/>
      <c r="AV506" s="29"/>
      <c r="AW506" s="29"/>
      <c r="AX506" s="29"/>
      <c r="AY506" s="29"/>
      <c r="AZ506" s="29"/>
      <c r="BA506" s="29"/>
      <c r="BB506" s="29"/>
      <c r="BC506" s="29"/>
      <c r="BD506" s="29"/>
      <c r="BE506" s="29"/>
      <c r="BF506" s="29"/>
      <c r="BG506" s="29"/>
      <c r="BH506" s="29"/>
      <c r="BI506" s="29"/>
      <c r="BJ506" s="31"/>
      <c r="BK506" s="29"/>
      <c r="BL506" s="29"/>
      <c r="BM506" s="29"/>
      <c r="BN506" s="29"/>
      <c r="BO506" s="29"/>
      <c r="BP506" s="29"/>
      <c r="BQ506" s="29"/>
      <c r="BR506" s="29"/>
      <c r="BS506" s="29"/>
      <c r="BT506" s="29"/>
      <c r="BU506" s="29"/>
      <c r="BV506" s="29"/>
      <c r="BW506" s="29"/>
      <c r="BX506" s="29"/>
      <c r="BY506" s="31"/>
      <c r="BZ506" s="29"/>
      <c r="CA506" s="29"/>
      <c r="CB506" s="29"/>
      <c r="CC506" s="29"/>
      <c r="CD506" s="29"/>
      <c r="CE506" s="29"/>
      <c r="CF506" s="29"/>
      <c r="CG506" s="29"/>
      <c r="CH506" s="29"/>
      <c r="CI506" s="29"/>
      <c r="CJ506" s="29"/>
      <c r="CK506" s="29"/>
      <c r="CL506" s="29"/>
      <c r="CM506" s="29"/>
      <c r="CN506" s="31"/>
      <c r="CO506" s="29"/>
      <c r="CP506" s="29"/>
      <c r="CQ506" s="29"/>
      <c r="CR506" s="29"/>
    </row>
    <row r="507">
      <c r="A507" s="28"/>
      <c r="B507" s="29"/>
      <c r="C507" s="30"/>
      <c r="D507" s="30"/>
      <c r="E507" s="30"/>
      <c r="F507" s="30"/>
      <c r="G507" s="29"/>
      <c r="H507" s="29"/>
      <c r="I507" s="29"/>
      <c r="J507" s="29"/>
      <c r="K507" s="29"/>
      <c r="L507" s="29"/>
      <c r="M507" s="29"/>
      <c r="N507" s="29"/>
      <c r="O507" s="29"/>
      <c r="P507" s="29"/>
      <c r="Q507" s="31"/>
      <c r="R507" s="29"/>
      <c r="S507" s="29"/>
      <c r="T507" s="29"/>
      <c r="U507" s="29"/>
      <c r="V507" s="29"/>
      <c r="W507" s="29"/>
      <c r="X507" s="29"/>
      <c r="Y507" s="29"/>
      <c r="Z507" s="29"/>
      <c r="AA507" s="29"/>
      <c r="AB507" s="29"/>
      <c r="AC507" s="29"/>
      <c r="AD507" s="29"/>
      <c r="AE507" s="29"/>
      <c r="AF507" s="31"/>
      <c r="AG507" s="29"/>
      <c r="AH507" s="29"/>
      <c r="AI507" s="29"/>
      <c r="AJ507" s="29"/>
      <c r="AK507" s="29"/>
      <c r="AL507" s="29"/>
      <c r="AM507" s="29"/>
      <c r="AN507" s="29"/>
      <c r="AO507" s="29"/>
      <c r="AP507" s="29"/>
      <c r="AQ507" s="29"/>
      <c r="AR507" s="29"/>
      <c r="AS507" s="29"/>
      <c r="AT507" s="29"/>
      <c r="AU507" s="31"/>
      <c r="AV507" s="29"/>
      <c r="AW507" s="29"/>
      <c r="AX507" s="29"/>
      <c r="AY507" s="29"/>
      <c r="AZ507" s="29"/>
      <c r="BA507" s="29"/>
      <c r="BB507" s="29"/>
      <c r="BC507" s="29"/>
      <c r="BD507" s="29"/>
      <c r="BE507" s="29"/>
      <c r="BF507" s="29"/>
      <c r="BG507" s="29"/>
      <c r="BH507" s="29"/>
      <c r="BI507" s="29"/>
      <c r="BJ507" s="31"/>
      <c r="BK507" s="29"/>
      <c r="BL507" s="29"/>
      <c r="BM507" s="29"/>
      <c r="BN507" s="29"/>
      <c r="BO507" s="29"/>
      <c r="BP507" s="29"/>
      <c r="BQ507" s="29"/>
      <c r="BR507" s="29"/>
      <c r="BS507" s="29"/>
      <c r="BT507" s="29"/>
      <c r="BU507" s="29"/>
      <c r="BV507" s="29"/>
      <c r="BW507" s="29"/>
      <c r="BX507" s="29"/>
      <c r="BY507" s="31"/>
      <c r="BZ507" s="29"/>
      <c r="CA507" s="29"/>
      <c r="CB507" s="29"/>
      <c r="CC507" s="29"/>
      <c r="CD507" s="29"/>
      <c r="CE507" s="29"/>
      <c r="CF507" s="29"/>
      <c r="CG507" s="29"/>
      <c r="CH507" s="29"/>
      <c r="CI507" s="29"/>
      <c r="CJ507" s="29"/>
      <c r="CK507" s="29"/>
      <c r="CL507" s="29"/>
      <c r="CM507" s="29"/>
      <c r="CN507" s="31"/>
      <c r="CO507" s="29"/>
      <c r="CP507" s="29"/>
      <c r="CQ507" s="29"/>
      <c r="CR507" s="29"/>
    </row>
    <row r="508">
      <c r="A508" s="28"/>
      <c r="B508" s="29"/>
      <c r="C508" s="30"/>
      <c r="D508" s="30"/>
      <c r="E508" s="30"/>
      <c r="F508" s="30"/>
      <c r="G508" s="29"/>
      <c r="H508" s="29"/>
      <c r="I508" s="29"/>
      <c r="J508" s="29"/>
      <c r="K508" s="29"/>
      <c r="L508" s="29"/>
      <c r="M508" s="29"/>
      <c r="N508" s="29"/>
      <c r="O508" s="29"/>
      <c r="P508" s="29"/>
      <c r="Q508" s="31"/>
      <c r="R508" s="29"/>
      <c r="S508" s="29"/>
      <c r="T508" s="29"/>
      <c r="U508" s="29"/>
      <c r="V508" s="29"/>
      <c r="W508" s="29"/>
      <c r="X508" s="29"/>
      <c r="Y508" s="29"/>
      <c r="Z508" s="29"/>
      <c r="AA508" s="29"/>
      <c r="AB508" s="29"/>
      <c r="AC508" s="29"/>
      <c r="AD508" s="29"/>
      <c r="AE508" s="29"/>
      <c r="AF508" s="31"/>
      <c r="AG508" s="29"/>
      <c r="AH508" s="29"/>
      <c r="AI508" s="29"/>
      <c r="AJ508" s="29"/>
      <c r="AK508" s="29"/>
      <c r="AL508" s="29"/>
      <c r="AM508" s="29"/>
      <c r="AN508" s="29"/>
      <c r="AO508" s="29"/>
      <c r="AP508" s="29"/>
      <c r="AQ508" s="29"/>
      <c r="AR508" s="29"/>
      <c r="AS508" s="29"/>
      <c r="AT508" s="29"/>
      <c r="AU508" s="31"/>
      <c r="AV508" s="29"/>
      <c r="AW508" s="29"/>
      <c r="AX508" s="29"/>
      <c r="AY508" s="29"/>
      <c r="AZ508" s="29"/>
      <c r="BA508" s="29"/>
      <c r="BB508" s="29"/>
      <c r="BC508" s="29"/>
      <c r="BD508" s="29"/>
      <c r="BE508" s="29"/>
      <c r="BF508" s="29"/>
      <c r="BG508" s="29"/>
      <c r="BH508" s="29"/>
      <c r="BI508" s="29"/>
      <c r="BJ508" s="31"/>
      <c r="BK508" s="29"/>
      <c r="BL508" s="29"/>
      <c r="BM508" s="29"/>
      <c r="BN508" s="29"/>
      <c r="BO508" s="29"/>
      <c r="BP508" s="29"/>
      <c r="BQ508" s="29"/>
      <c r="BR508" s="29"/>
      <c r="BS508" s="29"/>
      <c r="BT508" s="29"/>
      <c r="BU508" s="29"/>
      <c r="BV508" s="29"/>
      <c r="BW508" s="29"/>
      <c r="BX508" s="29"/>
      <c r="BY508" s="31"/>
      <c r="BZ508" s="29"/>
      <c r="CA508" s="29"/>
      <c r="CB508" s="29"/>
      <c r="CC508" s="29"/>
      <c r="CD508" s="29"/>
      <c r="CE508" s="29"/>
      <c r="CF508" s="29"/>
      <c r="CG508" s="29"/>
      <c r="CH508" s="29"/>
      <c r="CI508" s="29"/>
      <c r="CJ508" s="29"/>
      <c r="CK508" s="29"/>
      <c r="CL508" s="29"/>
      <c r="CM508" s="29"/>
      <c r="CN508" s="31"/>
      <c r="CO508" s="29"/>
      <c r="CP508" s="29"/>
      <c r="CQ508" s="29"/>
      <c r="CR508" s="29"/>
    </row>
    <row r="509">
      <c r="A509" s="28"/>
      <c r="B509" s="29"/>
      <c r="C509" s="30"/>
      <c r="D509" s="30"/>
      <c r="E509" s="30"/>
      <c r="F509" s="30"/>
      <c r="G509" s="29"/>
      <c r="H509" s="29"/>
      <c r="I509" s="29"/>
      <c r="J509" s="29"/>
      <c r="K509" s="29"/>
      <c r="L509" s="29"/>
      <c r="M509" s="29"/>
      <c r="N509" s="29"/>
      <c r="O509" s="29"/>
      <c r="P509" s="29"/>
      <c r="Q509" s="31"/>
      <c r="R509" s="29"/>
      <c r="S509" s="29"/>
      <c r="T509" s="29"/>
      <c r="U509" s="29"/>
      <c r="V509" s="29"/>
      <c r="W509" s="29"/>
      <c r="X509" s="29"/>
      <c r="Y509" s="29"/>
      <c r="Z509" s="29"/>
      <c r="AA509" s="29"/>
      <c r="AB509" s="29"/>
      <c r="AC509" s="29"/>
      <c r="AD509" s="29"/>
      <c r="AE509" s="29"/>
      <c r="AF509" s="31"/>
      <c r="AG509" s="29"/>
      <c r="AH509" s="29"/>
      <c r="AI509" s="29"/>
      <c r="AJ509" s="29"/>
      <c r="AK509" s="29"/>
      <c r="AL509" s="29"/>
      <c r="AM509" s="29"/>
      <c r="AN509" s="29"/>
      <c r="AO509" s="29"/>
      <c r="AP509" s="29"/>
      <c r="AQ509" s="29"/>
      <c r="AR509" s="29"/>
      <c r="AS509" s="29"/>
      <c r="AT509" s="29"/>
      <c r="AU509" s="31"/>
      <c r="AV509" s="29"/>
      <c r="AW509" s="29"/>
      <c r="AX509" s="29"/>
      <c r="AY509" s="29"/>
      <c r="AZ509" s="29"/>
      <c r="BA509" s="29"/>
      <c r="BB509" s="29"/>
      <c r="BC509" s="29"/>
      <c r="BD509" s="29"/>
      <c r="BE509" s="29"/>
      <c r="BF509" s="29"/>
      <c r="BG509" s="29"/>
      <c r="BH509" s="29"/>
      <c r="BI509" s="29"/>
      <c r="BJ509" s="31"/>
      <c r="BK509" s="29"/>
      <c r="BL509" s="29"/>
      <c r="BM509" s="29"/>
      <c r="BN509" s="29"/>
      <c r="BO509" s="29"/>
      <c r="BP509" s="29"/>
      <c r="BQ509" s="29"/>
      <c r="BR509" s="29"/>
      <c r="BS509" s="29"/>
      <c r="BT509" s="29"/>
      <c r="BU509" s="29"/>
      <c r="BV509" s="29"/>
      <c r="BW509" s="29"/>
      <c r="BX509" s="29"/>
      <c r="BY509" s="31"/>
      <c r="BZ509" s="29"/>
      <c r="CA509" s="29"/>
      <c r="CB509" s="29"/>
      <c r="CC509" s="29"/>
      <c r="CD509" s="29"/>
      <c r="CE509" s="29"/>
      <c r="CF509" s="29"/>
      <c r="CG509" s="29"/>
      <c r="CH509" s="29"/>
      <c r="CI509" s="29"/>
      <c r="CJ509" s="29"/>
      <c r="CK509" s="29"/>
      <c r="CL509" s="29"/>
      <c r="CM509" s="29"/>
      <c r="CN509" s="31"/>
      <c r="CO509" s="29"/>
      <c r="CP509" s="29"/>
      <c r="CQ509" s="29"/>
      <c r="CR509" s="29"/>
    </row>
    <row r="510">
      <c r="A510" s="28"/>
      <c r="B510" s="29"/>
      <c r="C510" s="30"/>
      <c r="D510" s="30"/>
      <c r="E510" s="30"/>
      <c r="F510" s="30"/>
      <c r="G510" s="29"/>
      <c r="H510" s="29"/>
      <c r="I510" s="29"/>
      <c r="J510" s="29"/>
      <c r="K510" s="29"/>
      <c r="L510" s="29"/>
      <c r="M510" s="29"/>
      <c r="N510" s="29"/>
      <c r="O510" s="29"/>
      <c r="P510" s="29"/>
      <c r="Q510" s="31"/>
      <c r="R510" s="29"/>
      <c r="S510" s="29"/>
      <c r="T510" s="29"/>
      <c r="U510" s="29"/>
      <c r="V510" s="29"/>
      <c r="W510" s="29"/>
      <c r="X510" s="29"/>
      <c r="Y510" s="29"/>
      <c r="Z510" s="29"/>
      <c r="AA510" s="29"/>
      <c r="AB510" s="29"/>
      <c r="AC510" s="29"/>
      <c r="AD510" s="29"/>
      <c r="AE510" s="29"/>
      <c r="AF510" s="31"/>
      <c r="AG510" s="29"/>
      <c r="AH510" s="29"/>
      <c r="AI510" s="29"/>
      <c r="AJ510" s="29"/>
      <c r="AK510" s="29"/>
      <c r="AL510" s="29"/>
      <c r="AM510" s="29"/>
      <c r="AN510" s="29"/>
      <c r="AO510" s="29"/>
      <c r="AP510" s="29"/>
      <c r="AQ510" s="29"/>
      <c r="AR510" s="29"/>
      <c r="AS510" s="29"/>
      <c r="AT510" s="29"/>
      <c r="AU510" s="31"/>
      <c r="AV510" s="29"/>
      <c r="AW510" s="29"/>
      <c r="AX510" s="29"/>
      <c r="AY510" s="29"/>
      <c r="AZ510" s="29"/>
      <c r="BA510" s="29"/>
      <c r="BB510" s="29"/>
      <c r="BC510" s="29"/>
      <c r="BD510" s="29"/>
      <c r="BE510" s="29"/>
      <c r="BF510" s="29"/>
      <c r="BG510" s="29"/>
      <c r="BH510" s="29"/>
      <c r="BI510" s="29"/>
      <c r="BJ510" s="31"/>
      <c r="BK510" s="29"/>
      <c r="BL510" s="29"/>
      <c r="BM510" s="29"/>
      <c r="BN510" s="29"/>
      <c r="BO510" s="29"/>
      <c r="BP510" s="29"/>
      <c r="BQ510" s="29"/>
      <c r="BR510" s="29"/>
      <c r="BS510" s="29"/>
      <c r="BT510" s="29"/>
      <c r="BU510" s="29"/>
      <c r="BV510" s="29"/>
      <c r="BW510" s="29"/>
      <c r="BX510" s="29"/>
      <c r="BY510" s="31"/>
      <c r="BZ510" s="29"/>
      <c r="CA510" s="29"/>
      <c r="CB510" s="29"/>
      <c r="CC510" s="29"/>
      <c r="CD510" s="29"/>
      <c r="CE510" s="29"/>
      <c r="CF510" s="29"/>
      <c r="CG510" s="29"/>
      <c r="CH510" s="29"/>
      <c r="CI510" s="29"/>
      <c r="CJ510" s="29"/>
      <c r="CK510" s="29"/>
      <c r="CL510" s="29"/>
      <c r="CM510" s="29"/>
      <c r="CN510" s="31"/>
      <c r="CO510" s="29"/>
      <c r="CP510" s="29"/>
      <c r="CQ510" s="29"/>
      <c r="CR510" s="29"/>
    </row>
    <row r="511">
      <c r="A511" s="28"/>
      <c r="B511" s="29"/>
      <c r="C511" s="30"/>
      <c r="D511" s="30"/>
      <c r="E511" s="30"/>
      <c r="F511" s="30"/>
      <c r="G511" s="29"/>
      <c r="H511" s="29"/>
      <c r="I511" s="29"/>
      <c r="J511" s="29"/>
      <c r="K511" s="29"/>
      <c r="L511" s="29"/>
      <c r="M511" s="29"/>
      <c r="N511" s="29"/>
      <c r="O511" s="29"/>
      <c r="P511" s="29"/>
      <c r="Q511" s="31"/>
      <c r="R511" s="29"/>
      <c r="S511" s="29"/>
      <c r="T511" s="29"/>
      <c r="U511" s="29"/>
      <c r="V511" s="29"/>
      <c r="W511" s="29"/>
      <c r="X511" s="29"/>
      <c r="Y511" s="29"/>
      <c r="Z511" s="29"/>
      <c r="AA511" s="29"/>
      <c r="AB511" s="29"/>
      <c r="AC511" s="29"/>
      <c r="AD511" s="29"/>
      <c r="AE511" s="29"/>
      <c r="AF511" s="31"/>
      <c r="AG511" s="29"/>
      <c r="AH511" s="29"/>
      <c r="AI511" s="29"/>
      <c r="AJ511" s="29"/>
      <c r="AK511" s="29"/>
      <c r="AL511" s="29"/>
      <c r="AM511" s="29"/>
      <c r="AN511" s="29"/>
      <c r="AO511" s="29"/>
      <c r="AP511" s="29"/>
      <c r="AQ511" s="29"/>
      <c r="AR511" s="29"/>
      <c r="AS511" s="29"/>
      <c r="AT511" s="29"/>
      <c r="AU511" s="31"/>
      <c r="AV511" s="29"/>
      <c r="AW511" s="29"/>
      <c r="AX511" s="29"/>
      <c r="AY511" s="29"/>
      <c r="AZ511" s="29"/>
      <c r="BA511" s="29"/>
      <c r="BB511" s="29"/>
      <c r="BC511" s="29"/>
      <c r="BD511" s="29"/>
      <c r="BE511" s="29"/>
      <c r="BF511" s="29"/>
      <c r="BG511" s="29"/>
      <c r="BH511" s="29"/>
      <c r="BI511" s="29"/>
      <c r="BJ511" s="31"/>
      <c r="BK511" s="29"/>
      <c r="BL511" s="29"/>
      <c r="BM511" s="29"/>
      <c r="BN511" s="29"/>
      <c r="BO511" s="29"/>
      <c r="BP511" s="29"/>
      <c r="BQ511" s="29"/>
      <c r="BR511" s="29"/>
      <c r="BS511" s="29"/>
      <c r="BT511" s="29"/>
      <c r="BU511" s="29"/>
      <c r="BV511" s="29"/>
      <c r="BW511" s="29"/>
      <c r="BX511" s="29"/>
      <c r="BY511" s="31"/>
      <c r="BZ511" s="29"/>
      <c r="CA511" s="29"/>
      <c r="CB511" s="29"/>
      <c r="CC511" s="29"/>
      <c r="CD511" s="29"/>
      <c r="CE511" s="29"/>
      <c r="CF511" s="29"/>
      <c r="CG511" s="29"/>
      <c r="CH511" s="29"/>
      <c r="CI511" s="29"/>
      <c r="CJ511" s="29"/>
      <c r="CK511" s="29"/>
      <c r="CL511" s="29"/>
      <c r="CM511" s="29"/>
      <c r="CN511" s="31"/>
      <c r="CO511" s="29"/>
      <c r="CP511" s="29"/>
      <c r="CQ511" s="29"/>
      <c r="CR511" s="29"/>
    </row>
    <row r="512">
      <c r="A512" s="28"/>
      <c r="B512" s="29"/>
      <c r="C512" s="30"/>
      <c r="D512" s="30"/>
      <c r="E512" s="30"/>
      <c r="F512" s="30"/>
      <c r="G512" s="29"/>
      <c r="H512" s="29"/>
      <c r="I512" s="29"/>
      <c r="J512" s="29"/>
      <c r="K512" s="29"/>
      <c r="L512" s="29"/>
      <c r="M512" s="29"/>
      <c r="N512" s="29"/>
      <c r="O512" s="29"/>
      <c r="P512" s="29"/>
      <c r="Q512" s="31"/>
      <c r="R512" s="29"/>
      <c r="S512" s="29"/>
      <c r="T512" s="29"/>
      <c r="U512" s="29"/>
      <c r="V512" s="29"/>
      <c r="W512" s="29"/>
      <c r="X512" s="29"/>
      <c r="Y512" s="29"/>
      <c r="Z512" s="29"/>
      <c r="AA512" s="29"/>
      <c r="AB512" s="29"/>
      <c r="AC512" s="29"/>
      <c r="AD512" s="29"/>
      <c r="AE512" s="29"/>
      <c r="AF512" s="31"/>
      <c r="AG512" s="29"/>
      <c r="AH512" s="29"/>
      <c r="AI512" s="29"/>
      <c r="AJ512" s="29"/>
      <c r="AK512" s="29"/>
      <c r="AL512" s="29"/>
      <c r="AM512" s="29"/>
      <c r="AN512" s="29"/>
      <c r="AO512" s="29"/>
      <c r="AP512" s="29"/>
      <c r="AQ512" s="29"/>
      <c r="AR512" s="29"/>
      <c r="AS512" s="29"/>
      <c r="AT512" s="29"/>
      <c r="AU512" s="31"/>
      <c r="AV512" s="29"/>
      <c r="AW512" s="29"/>
      <c r="AX512" s="29"/>
      <c r="AY512" s="29"/>
      <c r="AZ512" s="29"/>
      <c r="BA512" s="29"/>
      <c r="BB512" s="29"/>
      <c r="BC512" s="29"/>
      <c r="BD512" s="29"/>
      <c r="BE512" s="29"/>
      <c r="BF512" s="29"/>
      <c r="BG512" s="29"/>
      <c r="BH512" s="29"/>
      <c r="BI512" s="29"/>
      <c r="BJ512" s="31"/>
      <c r="BK512" s="29"/>
      <c r="BL512" s="29"/>
      <c r="BM512" s="29"/>
      <c r="BN512" s="29"/>
      <c r="BO512" s="29"/>
      <c r="BP512" s="29"/>
      <c r="BQ512" s="29"/>
      <c r="BR512" s="29"/>
      <c r="BS512" s="29"/>
      <c r="BT512" s="29"/>
      <c r="BU512" s="29"/>
      <c r="BV512" s="29"/>
      <c r="BW512" s="29"/>
      <c r="BX512" s="29"/>
      <c r="BY512" s="31"/>
      <c r="BZ512" s="29"/>
      <c r="CA512" s="29"/>
      <c r="CB512" s="29"/>
      <c r="CC512" s="29"/>
      <c r="CD512" s="29"/>
      <c r="CE512" s="29"/>
      <c r="CF512" s="29"/>
      <c r="CG512" s="29"/>
      <c r="CH512" s="29"/>
      <c r="CI512" s="29"/>
      <c r="CJ512" s="29"/>
      <c r="CK512" s="29"/>
      <c r="CL512" s="29"/>
      <c r="CM512" s="29"/>
      <c r="CN512" s="31"/>
      <c r="CO512" s="29"/>
      <c r="CP512" s="29"/>
      <c r="CQ512" s="29"/>
      <c r="CR512" s="29"/>
    </row>
    <row r="513">
      <c r="A513" s="28"/>
      <c r="B513" s="29"/>
      <c r="C513" s="30"/>
      <c r="D513" s="30"/>
      <c r="E513" s="30"/>
      <c r="F513" s="30"/>
      <c r="G513" s="29"/>
      <c r="H513" s="29"/>
      <c r="I513" s="29"/>
      <c r="J513" s="29"/>
      <c r="K513" s="29"/>
      <c r="L513" s="29"/>
      <c r="M513" s="29"/>
      <c r="N513" s="29"/>
      <c r="O513" s="29"/>
      <c r="P513" s="29"/>
      <c r="Q513" s="31"/>
      <c r="R513" s="29"/>
      <c r="S513" s="29"/>
      <c r="T513" s="29"/>
      <c r="U513" s="29"/>
      <c r="V513" s="29"/>
      <c r="W513" s="29"/>
      <c r="X513" s="29"/>
      <c r="Y513" s="29"/>
      <c r="Z513" s="29"/>
      <c r="AA513" s="29"/>
      <c r="AB513" s="29"/>
      <c r="AC513" s="29"/>
      <c r="AD513" s="29"/>
      <c r="AE513" s="29"/>
      <c r="AF513" s="31"/>
      <c r="AG513" s="29"/>
      <c r="AH513" s="29"/>
      <c r="AI513" s="29"/>
      <c r="AJ513" s="29"/>
      <c r="AK513" s="29"/>
      <c r="AL513" s="29"/>
      <c r="AM513" s="29"/>
      <c r="AN513" s="29"/>
      <c r="AO513" s="29"/>
      <c r="AP513" s="29"/>
      <c r="AQ513" s="29"/>
      <c r="AR513" s="29"/>
      <c r="AS513" s="29"/>
      <c r="AT513" s="29"/>
      <c r="AU513" s="31"/>
      <c r="AV513" s="29"/>
      <c r="AW513" s="29"/>
      <c r="AX513" s="29"/>
      <c r="AY513" s="29"/>
      <c r="AZ513" s="29"/>
      <c r="BA513" s="29"/>
      <c r="BB513" s="29"/>
      <c r="BC513" s="29"/>
      <c r="BD513" s="29"/>
      <c r="BE513" s="29"/>
      <c r="BF513" s="29"/>
      <c r="BG513" s="29"/>
      <c r="BH513" s="29"/>
      <c r="BI513" s="29"/>
      <c r="BJ513" s="31"/>
      <c r="BK513" s="29"/>
      <c r="BL513" s="29"/>
      <c r="BM513" s="29"/>
      <c r="BN513" s="29"/>
      <c r="BO513" s="29"/>
      <c r="BP513" s="29"/>
      <c r="BQ513" s="29"/>
      <c r="BR513" s="29"/>
      <c r="BS513" s="29"/>
      <c r="BT513" s="29"/>
      <c r="BU513" s="29"/>
      <c r="BV513" s="29"/>
      <c r="BW513" s="29"/>
      <c r="BX513" s="29"/>
      <c r="BY513" s="31"/>
      <c r="BZ513" s="29"/>
      <c r="CA513" s="29"/>
      <c r="CB513" s="29"/>
      <c r="CC513" s="29"/>
      <c r="CD513" s="29"/>
      <c r="CE513" s="29"/>
      <c r="CF513" s="29"/>
      <c r="CG513" s="29"/>
      <c r="CH513" s="29"/>
      <c r="CI513" s="29"/>
      <c r="CJ513" s="29"/>
      <c r="CK513" s="29"/>
      <c r="CL513" s="29"/>
      <c r="CM513" s="29"/>
      <c r="CN513" s="31"/>
      <c r="CO513" s="29"/>
      <c r="CP513" s="29"/>
      <c r="CQ513" s="29"/>
      <c r="CR513" s="29"/>
    </row>
    <row r="514">
      <c r="A514" s="28"/>
      <c r="B514" s="29"/>
      <c r="C514" s="30"/>
      <c r="D514" s="30"/>
      <c r="E514" s="30"/>
      <c r="F514" s="30"/>
      <c r="G514" s="29"/>
      <c r="H514" s="29"/>
      <c r="I514" s="29"/>
      <c r="J514" s="29"/>
      <c r="K514" s="29"/>
      <c r="L514" s="29"/>
      <c r="M514" s="29"/>
      <c r="N514" s="29"/>
      <c r="O514" s="29"/>
      <c r="P514" s="29"/>
      <c r="Q514" s="31"/>
      <c r="R514" s="29"/>
      <c r="S514" s="29"/>
      <c r="T514" s="29"/>
      <c r="U514" s="29"/>
      <c r="V514" s="29"/>
      <c r="W514" s="29"/>
      <c r="X514" s="29"/>
      <c r="Y514" s="29"/>
      <c r="Z514" s="29"/>
      <c r="AA514" s="29"/>
      <c r="AB514" s="29"/>
      <c r="AC514" s="29"/>
      <c r="AD514" s="29"/>
      <c r="AE514" s="29"/>
      <c r="AF514" s="31"/>
      <c r="AG514" s="29"/>
      <c r="AH514" s="29"/>
      <c r="AI514" s="29"/>
      <c r="AJ514" s="29"/>
      <c r="AK514" s="29"/>
      <c r="AL514" s="29"/>
      <c r="AM514" s="29"/>
      <c r="AN514" s="29"/>
      <c r="AO514" s="29"/>
      <c r="AP514" s="29"/>
      <c r="AQ514" s="29"/>
      <c r="AR514" s="29"/>
      <c r="AS514" s="29"/>
      <c r="AT514" s="29"/>
      <c r="AU514" s="31"/>
      <c r="AV514" s="29"/>
      <c r="AW514" s="29"/>
      <c r="AX514" s="29"/>
      <c r="AY514" s="29"/>
      <c r="AZ514" s="29"/>
      <c r="BA514" s="29"/>
      <c r="BB514" s="29"/>
      <c r="BC514" s="29"/>
      <c r="BD514" s="29"/>
      <c r="BE514" s="29"/>
      <c r="BF514" s="29"/>
      <c r="BG514" s="29"/>
      <c r="BH514" s="29"/>
      <c r="BI514" s="29"/>
      <c r="BJ514" s="31"/>
      <c r="BK514" s="29"/>
      <c r="BL514" s="29"/>
      <c r="BM514" s="29"/>
      <c r="BN514" s="29"/>
      <c r="BO514" s="29"/>
      <c r="BP514" s="29"/>
      <c r="BQ514" s="29"/>
      <c r="BR514" s="29"/>
      <c r="BS514" s="29"/>
      <c r="BT514" s="29"/>
      <c r="BU514" s="29"/>
      <c r="BV514" s="29"/>
      <c r="BW514" s="29"/>
      <c r="BX514" s="29"/>
      <c r="BY514" s="31"/>
      <c r="BZ514" s="29"/>
      <c r="CA514" s="29"/>
      <c r="CB514" s="29"/>
      <c r="CC514" s="29"/>
      <c r="CD514" s="29"/>
      <c r="CE514" s="29"/>
      <c r="CF514" s="29"/>
      <c r="CG514" s="29"/>
      <c r="CH514" s="29"/>
      <c r="CI514" s="29"/>
      <c r="CJ514" s="29"/>
      <c r="CK514" s="29"/>
      <c r="CL514" s="29"/>
      <c r="CM514" s="29"/>
      <c r="CN514" s="31"/>
      <c r="CO514" s="29"/>
      <c r="CP514" s="29"/>
      <c r="CQ514" s="29"/>
      <c r="CR514" s="29"/>
    </row>
    <row r="515">
      <c r="A515" s="28"/>
      <c r="B515" s="29"/>
      <c r="C515" s="30"/>
      <c r="D515" s="30"/>
      <c r="E515" s="30"/>
      <c r="F515" s="30"/>
      <c r="G515" s="29"/>
      <c r="H515" s="29"/>
      <c r="I515" s="29"/>
      <c r="J515" s="29"/>
      <c r="K515" s="29"/>
      <c r="L515" s="29"/>
      <c r="M515" s="29"/>
      <c r="N515" s="29"/>
      <c r="O515" s="29"/>
      <c r="P515" s="29"/>
      <c r="Q515" s="31"/>
      <c r="R515" s="29"/>
      <c r="S515" s="29"/>
      <c r="T515" s="29"/>
      <c r="U515" s="29"/>
      <c r="V515" s="29"/>
      <c r="W515" s="29"/>
      <c r="X515" s="29"/>
      <c r="Y515" s="29"/>
      <c r="Z515" s="29"/>
      <c r="AA515" s="29"/>
      <c r="AB515" s="29"/>
      <c r="AC515" s="29"/>
      <c r="AD515" s="29"/>
      <c r="AE515" s="29"/>
      <c r="AF515" s="31"/>
      <c r="AG515" s="29"/>
      <c r="AH515" s="29"/>
      <c r="AI515" s="29"/>
      <c r="AJ515" s="29"/>
      <c r="AK515" s="29"/>
      <c r="AL515" s="29"/>
      <c r="AM515" s="29"/>
      <c r="AN515" s="29"/>
      <c r="AO515" s="29"/>
      <c r="AP515" s="29"/>
      <c r="AQ515" s="29"/>
      <c r="AR515" s="29"/>
      <c r="AS515" s="29"/>
      <c r="AT515" s="29"/>
      <c r="AU515" s="31"/>
      <c r="AV515" s="29"/>
      <c r="AW515" s="29"/>
      <c r="AX515" s="29"/>
      <c r="AY515" s="29"/>
      <c r="AZ515" s="29"/>
      <c r="BA515" s="29"/>
      <c r="BB515" s="29"/>
      <c r="BC515" s="29"/>
      <c r="BD515" s="29"/>
      <c r="BE515" s="29"/>
      <c r="BF515" s="29"/>
      <c r="BG515" s="29"/>
      <c r="BH515" s="29"/>
      <c r="BI515" s="29"/>
      <c r="BJ515" s="31"/>
      <c r="BK515" s="29"/>
      <c r="BL515" s="29"/>
      <c r="BM515" s="29"/>
      <c r="BN515" s="29"/>
      <c r="BO515" s="29"/>
      <c r="BP515" s="29"/>
      <c r="BQ515" s="29"/>
      <c r="BR515" s="29"/>
      <c r="BS515" s="29"/>
      <c r="BT515" s="29"/>
      <c r="BU515" s="29"/>
      <c r="BV515" s="29"/>
      <c r="BW515" s="29"/>
      <c r="BX515" s="29"/>
      <c r="BY515" s="31"/>
      <c r="BZ515" s="29"/>
      <c r="CA515" s="29"/>
      <c r="CB515" s="29"/>
      <c r="CC515" s="29"/>
      <c r="CD515" s="29"/>
      <c r="CE515" s="29"/>
      <c r="CF515" s="29"/>
      <c r="CG515" s="29"/>
      <c r="CH515" s="29"/>
      <c r="CI515" s="29"/>
      <c r="CJ515" s="29"/>
      <c r="CK515" s="29"/>
      <c r="CL515" s="29"/>
      <c r="CM515" s="29"/>
      <c r="CN515" s="31"/>
      <c r="CO515" s="29"/>
      <c r="CP515" s="29"/>
      <c r="CQ515" s="29"/>
      <c r="CR515" s="29"/>
    </row>
    <row r="516">
      <c r="A516" s="28"/>
      <c r="B516" s="29"/>
      <c r="C516" s="30"/>
      <c r="D516" s="30"/>
      <c r="E516" s="30"/>
      <c r="F516" s="30"/>
      <c r="G516" s="29"/>
      <c r="H516" s="29"/>
      <c r="I516" s="29"/>
      <c r="J516" s="29"/>
      <c r="K516" s="29"/>
      <c r="L516" s="29"/>
      <c r="M516" s="29"/>
      <c r="N516" s="29"/>
      <c r="O516" s="29"/>
      <c r="P516" s="29"/>
      <c r="Q516" s="31"/>
      <c r="R516" s="29"/>
      <c r="S516" s="29"/>
      <c r="T516" s="29"/>
      <c r="U516" s="29"/>
      <c r="V516" s="29"/>
      <c r="W516" s="29"/>
      <c r="X516" s="29"/>
      <c r="Y516" s="29"/>
      <c r="Z516" s="29"/>
      <c r="AA516" s="29"/>
      <c r="AB516" s="29"/>
      <c r="AC516" s="29"/>
      <c r="AD516" s="29"/>
      <c r="AE516" s="29"/>
      <c r="AF516" s="31"/>
      <c r="AG516" s="29"/>
      <c r="AH516" s="29"/>
      <c r="AI516" s="29"/>
      <c r="AJ516" s="29"/>
      <c r="AK516" s="29"/>
      <c r="AL516" s="29"/>
      <c r="AM516" s="29"/>
      <c r="AN516" s="29"/>
      <c r="AO516" s="29"/>
      <c r="AP516" s="29"/>
      <c r="AQ516" s="29"/>
      <c r="AR516" s="29"/>
      <c r="AS516" s="29"/>
      <c r="AT516" s="29"/>
      <c r="AU516" s="31"/>
      <c r="AV516" s="29"/>
      <c r="AW516" s="29"/>
      <c r="AX516" s="29"/>
      <c r="AY516" s="29"/>
      <c r="AZ516" s="29"/>
      <c r="BA516" s="29"/>
      <c r="BB516" s="29"/>
      <c r="BC516" s="29"/>
      <c r="BD516" s="29"/>
      <c r="BE516" s="29"/>
      <c r="BF516" s="29"/>
      <c r="BG516" s="29"/>
      <c r="BH516" s="29"/>
      <c r="BI516" s="29"/>
      <c r="BJ516" s="31"/>
      <c r="BK516" s="29"/>
      <c r="BL516" s="29"/>
      <c r="BM516" s="29"/>
      <c r="BN516" s="29"/>
      <c r="BO516" s="29"/>
      <c r="BP516" s="29"/>
      <c r="BQ516" s="29"/>
      <c r="BR516" s="29"/>
      <c r="BS516" s="29"/>
      <c r="BT516" s="29"/>
      <c r="BU516" s="29"/>
      <c r="BV516" s="29"/>
      <c r="BW516" s="29"/>
      <c r="BX516" s="29"/>
      <c r="BY516" s="31"/>
      <c r="BZ516" s="29"/>
      <c r="CA516" s="29"/>
      <c r="CB516" s="29"/>
      <c r="CC516" s="29"/>
      <c r="CD516" s="29"/>
      <c r="CE516" s="29"/>
      <c r="CF516" s="29"/>
      <c r="CG516" s="29"/>
      <c r="CH516" s="29"/>
      <c r="CI516" s="29"/>
      <c r="CJ516" s="29"/>
      <c r="CK516" s="29"/>
      <c r="CL516" s="29"/>
      <c r="CM516" s="29"/>
      <c r="CN516" s="31"/>
      <c r="CO516" s="29"/>
      <c r="CP516" s="29"/>
      <c r="CQ516" s="29"/>
      <c r="CR516" s="29"/>
    </row>
    <row r="517">
      <c r="A517" s="28"/>
      <c r="B517" s="29"/>
      <c r="C517" s="30"/>
      <c r="D517" s="30"/>
      <c r="E517" s="30"/>
      <c r="F517" s="30"/>
      <c r="G517" s="29"/>
      <c r="H517" s="29"/>
      <c r="I517" s="29"/>
      <c r="J517" s="29"/>
      <c r="K517" s="29"/>
      <c r="L517" s="29"/>
      <c r="M517" s="29"/>
      <c r="N517" s="29"/>
      <c r="O517" s="29"/>
      <c r="P517" s="29"/>
      <c r="Q517" s="31"/>
      <c r="R517" s="29"/>
      <c r="S517" s="29"/>
      <c r="T517" s="29"/>
      <c r="U517" s="29"/>
      <c r="V517" s="29"/>
      <c r="W517" s="29"/>
      <c r="X517" s="29"/>
      <c r="Y517" s="29"/>
      <c r="Z517" s="29"/>
      <c r="AA517" s="29"/>
      <c r="AB517" s="29"/>
      <c r="AC517" s="29"/>
      <c r="AD517" s="29"/>
      <c r="AE517" s="29"/>
      <c r="AF517" s="31"/>
      <c r="AG517" s="29"/>
      <c r="AH517" s="29"/>
      <c r="AI517" s="29"/>
      <c r="AJ517" s="29"/>
      <c r="AK517" s="29"/>
      <c r="AL517" s="29"/>
      <c r="AM517" s="29"/>
      <c r="AN517" s="29"/>
      <c r="AO517" s="29"/>
      <c r="AP517" s="29"/>
      <c r="AQ517" s="29"/>
      <c r="AR517" s="29"/>
      <c r="AS517" s="29"/>
      <c r="AT517" s="29"/>
      <c r="AU517" s="31"/>
      <c r="AV517" s="29"/>
      <c r="AW517" s="29"/>
      <c r="AX517" s="29"/>
      <c r="AY517" s="29"/>
      <c r="AZ517" s="29"/>
      <c r="BA517" s="29"/>
      <c r="BB517" s="29"/>
      <c r="BC517" s="29"/>
      <c r="BD517" s="29"/>
      <c r="BE517" s="29"/>
      <c r="BF517" s="29"/>
      <c r="BG517" s="29"/>
      <c r="BH517" s="29"/>
      <c r="BI517" s="29"/>
      <c r="BJ517" s="31"/>
      <c r="BK517" s="29"/>
      <c r="BL517" s="29"/>
      <c r="BM517" s="29"/>
      <c r="BN517" s="29"/>
      <c r="BO517" s="29"/>
      <c r="BP517" s="29"/>
      <c r="BQ517" s="29"/>
      <c r="BR517" s="29"/>
      <c r="BS517" s="29"/>
      <c r="BT517" s="29"/>
      <c r="BU517" s="29"/>
      <c r="BV517" s="29"/>
      <c r="BW517" s="29"/>
      <c r="BX517" s="29"/>
      <c r="BY517" s="31"/>
      <c r="BZ517" s="29"/>
      <c r="CA517" s="29"/>
      <c r="CB517" s="29"/>
      <c r="CC517" s="29"/>
      <c r="CD517" s="29"/>
      <c r="CE517" s="29"/>
      <c r="CF517" s="29"/>
      <c r="CG517" s="29"/>
      <c r="CH517" s="29"/>
      <c r="CI517" s="29"/>
      <c r="CJ517" s="29"/>
      <c r="CK517" s="29"/>
      <c r="CL517" s="29"/>
      <c r="CM517" s="29"/>
      <c r="CN517" s="31"/>
      <c r="CO517" s="29"/>
      <c r="CP517" s="29"/>
      <c r="CQ517" s="29"/>
      <c r="CR517" s="29"/>
    </row>
    <row r="518">
      <c r="A518" s="28"/>
      <c r="B518" s="29"/>
      <c r="C518" s="30"/>
      <c r="D518" s="30"/>
      <c r="E518" s="30"/>
      <c r="F518" s="30"/>
      <c r="G518" s="29"/>
      <c r="H518" s="29"/>
      <c r="I518" s="29"/>
      <c r="J518" s="29"/>
      <c r="K518" s="29"/>
      <c r="L518" s="29"/>
      <c r="M518" s="29"/>
      <c r="N518" s="29"/>
      <c r="O518" s="29"/>
      <c r="P518" s="29"/>
      <c r="Q518" s="31"/>
      <c r="R518" s="29"/>
      <c r="S518" s="29"/>
      <c r="T518" s="29"/>
      <c r="U518" s="29"/>
      <c r="V518" s="29"/>
      <c r="W518" s="29"/>
      <c r="X518" s="29"/>
      <c r="Y518" s="29"/>
      <c r="Z518" s="29"/>
      <c r="AA518" s="29"/>
      <c r="AB518" s="29"/>
      <c r="AC518" s="29"/>
      <c r="AD518" s="29"/>
      <c r="AE518" s="29"/>
      <c r="AF518" s="31"/>
      <c r="AG518" s="29"/>
      <c r="AH518" s="29"/>
      <c r="AI518" s="29"/>
      <c r="AJ518" s="29"/>
      <c r="AK518" s="29"/>
      <c r="AL518" s="29"/>
      <c r="AM518" s="29"/>
      <c r="AN518" s="29"/>
      <c r="AO518" s="29"/>
      <c r="AP518" s="29"/>
      <c r="AQ518" s="29"/>
      <c r="AR518" s="29"/>
      <c r="AS518" s="29"/>
      <c r="AT518" s="29"/>
      <c r="AU518" s="31"/>
      <c r="AV518" s="29"/>
      <c r="AW518" s="29"/>
      <c r="AX518" s="29"/>
      <c r="AY518" s="29"/>
      <c r="AZ518" s="29"/>
      <c r="BA518" s="29"/>
      <c r="BB518" s="29"/>
      <c r="BC518" s="29"/>
      <c r="BD518" s="29"/>
      <c r="BE518" s="29"/>
      <c r="BF518" s="29"/>
      <c r="BG518" s="29"/>
      <c r="BH518" s="29"/>
      <c r="BI518" s="29"/>
      <c r="BJ518" s="31"/>
      <c r="BK518" s="29"/>
      <c r="BL518" s="29"/>
      <c r="BM518" s="29"/>
      <c r="BN518" s="29"/>
      <c r="BO518" s="29"/>
      <c r="BP518" s="29"/>
      <c r="BQ518" s="29"/>
      <c r="BR518" s="29"/>
      <c r="BS518" s="29"/>
      <c r="BT518" s="29"/>
      <c r="BU518" s="29"/>
      <c r="BV518" s="29"/>
      <c r="BW518" s="29"/>
      <c r="BX518" s="29"/>
      <c r="BY518" s="31"/>
      <c r="BZ518" s="29"/>
      <c r="CA518" s="29"/>
      <c r="CB518" s="29"/>
      <c r="CC518" s="29"/>
      <c r="CD518" s="29"/>
      <c r="CE518" s="29"/>
      <c r="CF518" s="29"/>
      <c r="CG518" s="29"/>
      <c r="CH518" s="29"/>
      <c r="CI518" s="29"/>
      <c r="CJ518" s="29"/>
      <c r="CK518" s="29"/>
      <c r="CL518" s="29"/>
      <c r="CM518" s="29"/>
      <c r="CN518" s="31"/>
      <c r="CO518" s="29"/>
      <c r="CP518" s="29"/>
      <c r="CQ518" s="29"/>
      <c r="CR518" s="29"/>
    </row>
    <row r="519">
      <c r="A519" s="28"/>
      <c r="B519" s="29"/>
      <c r="C519" s="30"/>
      <c r="D519" s="30"/>
      <c r="E519" s="30"/>
      <c r="F519" s="30"/>
      <c r="G519" s="29"/>
      <c r="H519" s="29"/>
      <c r="I519" s="29"/>
      <c r="J519" s="29"/>
      <c r="K519" s="29"/>
      <c r="L519" s="29"/>
      <c r="M519" s="29"/>
      <c r="N519" s="29"/>
      <c r="O519" s="29"/>
      <c r="P519" s="29"/>
      <c r="Q519" s="31"/>
      <c r="R519" s="29"/>
      <c r="S519" s="29"/>
      <c r="T519" s="29"/>
      <c r="U519" s="29"/>
      <c r="V519" s="29"/>
      <c r="W519" s="29"/>
      <c r="X519" s="29"/>
      <c r="Y519" s="29"/>
      <c r="Z519" s="29"/>
      <c r="AA519" s="29"/>
      <c r="AB519" s="29"/>
      <c r="AC519" s="29"/>
      <c r="AD519" s="29"/>
      <c r="AE519" s="29"/>
      <c r="AF519" s="31"/>
      <c r="AG519" s="29"/>
      <c r="AH519" s="29"/>
      <c r="AI519" s="29"/>
      <c r="AJ519" s="29"/>
      <c r="AK519" s="29"/>
      <c r="AL519" s="29"/>
      <c r="AM519" s="29"/>
      <c r="AN519" s="29"/>
      <c r="AO519" s="29"/>
      <c r="AP519" s="29"/>
      <c r="AQ519" s="29"/>
      <c r="AR519" s="29"/>
      <c r="AS519" s="29"/>
      <c r="AT519" s="29"/>
      <c r="AU519" s="31"/>
      <c r="AV519" s="29"/>
      <c r="AW519" s="29"/>
      <c r="AX519" s="29"/>
      <c r="AY519" s="29"/>
      <c r="AZ519" s="29"/>
      <c r="BA519" s="29"/>
      <c r="BB519" s="29"/>
      <c r="BC519" s="29"/>
      <c r="BD519" s="29"/>
      <c r="BE519" s="29"/>
      <c r="BF519" s="29"/>
      <c r="BG519" s="29"/>
      <c r="BH519" s="29"/>
      <c r="BI519" s="29"/>
      <c r="BJ519" s="31"/>
      <c r="BK519" s="29"/>
      <c r="BL519" s="29"/>
      <c r="BM519" s="29"/>
      <c r="BN519" s="29"/>
      <c r="BO519" s="29"/>
      <c r="BP519" s="29"/>
      <c r="BQ519" s="29"/>
      <c r="BR519" s="29"/>
      <c r="BS519" s="29"/>
      <c r="BT519" s="29"/>
      <c r="BU519" s="29"/>
      <c r="BV519" s="29"/>
      <c r="BW519" s="29"/>
      <c r="BX519" s="29"/>
      <c r="BY519" s="31"/>
      <c r="BZ519" s="29"/>
      <c r="CA519" s="29"/>
      <c r="CB519" s="29"/>
      <c r="CC519" s="29"/>
      <c r="CD519" s="29"/>
      <c r="CE519" s="29"/>
      <c r="CF519" s="29"/>
      <c r="CG519" s="29"/>
      <c r="CH519" s="29"/>
      <c r="CI519" s="29"/>
      <c r="CJ519" s="29"/>
      <c r="CK519" s="29"/>
      <c r="CL519" s="29"/>
      <c r="CM519" s="29"/>
      <c r="CN519" s="31"/>
      <c r="CO519" s="29"/>
      <c r="CP519" s="29"/>
      <c r="CQ519" s="29"/>
      <c r="CR519" s="29"/>
    </row>
    <row r="520">
      <c r="A520" s="28"/>
      <c r="B520" s="29"/>
      <c r="C520" s="30"/>
      <c r="D520" s="30"/>
      <c r="E520" s="30"/>
      <c r="F520" s="30"/>
      <c r="G520" s="29"/>
      <c r="H520" s="29"/>
      <c r="I520" s="29"/>
      <c r="J520" s="29"/>
      <c r="K520" s="29"/>
      <c r="L520" s="29"/>
      <c r="M520" s="29"/>
      <c r="N520" s="29"/>
      <c r="O520" s="29"/>
      <c r="P520" s="29"/>
      <c r="Q520" s="31"/>
      <c r="R520" s="29"/>
      <c r="S520" s="29"/>
      <c r="T520" s="29"/>
      <c r="U520" s="29"/>
      <c r="V520" s="29"/>
      <c r="W520" s="29"/>
      <c r="X520" s="29"/>
      <c r="Y520" s="29"/>
      <c r="Z520" s="29"/>
      <c r="AA520" s="29"/>
      <c r="AB520" s="29"/>
      <c r="AC520" s="29"/>
      <c r="AD520" s="29"/>
      <c r="AE520" s="29"/>
      <c r="AF520" s="31"/>
      <c r="AG520" s="29"/>
      <c r="AH520" s="29"/>
      <c r="AI520" s="29"/>
      <c r="AJ520" s="29"/>
      <c r="AK520" s="29"/>
      <c r="AL520" s="29"/>
      <c r="AM520" s="29"/>
      <c r="AN520" s="29"/>
      <c r="AO520" s="29"/>
      <c r="AP520" s="29"/>
      <c r="AQ520" s="29"/>
      <c r="AR520" s="29"/>
      <c r="AS520" s="29"/>
      <c r="AT520" s="29"/>
      <c r="AU520" s="31"/>
      <c r="AV520" s="29"/>
      <c r="AW520" s="29"/>
      <c r="AX520" s="29"/>
      <c r="AY520" s="29"/>
      <c r="AZ520" s="29"/>
      <c r="BA520" s="29"/>
      <c r="BB520" s="29"/>
      <c r="BC520" s="29"/>
      <c r="BD520" s="29"/>
      <c r="BE520" s="29"/>
      <c r="BF520" s="29"/>
      <c r="BG520" s="29"/>
      <c r="BH520" s="29"/>
      <c r="BI520" s="29"/>
      <c r="BJ520" s="31"/>
      <c r="BK520" s="29"/>
      <c r="BL520" s="29"/>
      <c r="BM520" s="29"/>
      <c r="BN520" s="29"/>
      <c r="BO520" s="29"/>
      <c r="BP520" s="29"/>
      <c r="BQ520" s="29"/>
      <c r="BR520" s="29"/>
      <c r="BS520" s="29"/>
      <c r="BT520" s="29"/>
      <c r="BU520" s="29"/>
      <c r="BV520" s="29"/>
      <c r="BW520" s="29"/>
      <c r="BX520" s="29"/>
      <c r="BY520" s="31"/>
      <c r="BZ520" s="29"/>
      <c r="CA520" s="29"/>
      <c r="CB520" s="29"/>
      <c r="CC520" s="29"/>
      <c r="CD520" s="29"/>
      <c r="CE520" s="29"/>
      <c r="CF520" s="29"/>
      <c r="CG520" s="29"/>
      <c r="CH520" s="29"/>
      <c r="CI520" s="29"/>
      <c r="CJ520" s="29"/>
      <c r="CK520" s="29"/>
      <c r="CL520" s="29"/>
      <c r="CM520" s="29"/>
      <c r="CN520" s="31"/>
      <c r="CO520" s="29"/>
      <c r="CP520" s="29"/>
      <c r="CQ520" s="29"/>
      <c r="CR520" s="29"/>
    </row>
    <row r="521">
      <c r="A521" s="28"/>
      <c r="B521" s="29"/>
      <c r="C521" s="30"/>
      <c r="D521" s="30"/>
      <c r="E521" s="30"/>
      <c r="F521" s="30"/>
      <c r="G521" s="29"/>
      <c r="H521" s="29"/>
      <c r="I521" s="29"/>
      <c r="J521" s="29"/>
      <c r="K521" s="29"/>
      <c r="L521" s="29"/>
      <c r="M521" s="29"/>
      <c r="N521" s="29"/>
      <c r="O521" s="29"/>
      <c r="P521" s="29"/>
      <c r="Q521" s="31"/>
      <c r="R521" s="29"/>
      <c r="S521" s="29"/>
      <c r="T521" s="29"/>
      <c r="U521" s="29"/>
      <c r="V521" s="29"/>
      <c r="W521" s="29"/>
      <c r="X521" s="29"/>
      <c r="Y521" s="29"/>
      <c r="Z521" s="29"/>
      <c r="AA521" s="29"/>
      <c r="AB521" s="29"/>
      <c r="AC521" s="29"/>
      <c r="AD521" s="29"/>
      <c r="AE521" s="29"/>
      <c r="AF521" s="31"/>
      <c r="AG521" s="29"/>
      <c r="AH521" s="29"/>
      <c r="AI521" s="29"/>
      <c r="AJ521" s="29"/>
      <c r="AK521" s="29"/>
      <c r="AL521" s="29"/>
      <c r="AM521" s="29"/>
      <c r="AN521" s="29"/>
      <c r="AO521" s="29"/>
      <c r="AP521" s="29"/>
      <c r="AQ521" s="29"/>
      <c r="AR521" s="29"/>
      <c r="AS521" s="29"/>
      <c r="AT521" s="29"/>
      <c r="AU521" s="31"/>
      <c r="AV521" s="29"/>
      <c r="AW521" s="29"/>
      <c r="AX521" s="29"/>
      <c r="AY521" s="29"/>
      <c r="AZ521" s="29"/>
      <c r="BA521" s="29"/>
      <c r="BB521" s="29"/>
      <c r="BC521" s="29"/>
      <c r="BD521" s="29"/>
      <c r="BE521" s="29"/>
      <c r="BF521" s="29"/>
      <c r="BG521" s="29"/>
      <c r="BH521" s="29"/>
      <c r="BI521" s="29"/>
      <c r="BJ521" s="31"/>
      <c r="BK521" s="29"/>
      <c r="BL521" s="29"/>
      <c r="BM521" s="29"/>
      <c r="BN521" s="29"/>
      <c r="BO521" s="29"/>
      <c r="BP521" s="29"/>
      <c r="BQ521" s="29"/>
      <c r="BR521" s="29"/>
      <c r="BS521" s="29"/>
      <c r="BT521" s="29"/>
      <c r="BU521" s="29"/>
      <c r="BV521" s="29"/>
      <c r="BW521" s="29"/>
      <c r="BX521" s="29"/>
      <c r="BY521" s="31"/>
      <c r="BZ521" s="29"/>
      <c r="CA521" s="29"/>
      <c r="CB521" s="29"/>
      <c r="CC521" s="29"/>
      <c r="CD521" s="29"/>
      <c r="CE521" s="29"/>
      <c r="CF521" s="29"/>
      <c r="CG521" s="29"/>
      <c r="CH521" s="29"/>
      <c r="CI521" s="29"/>
      <c r="CJ521" s="29"/>
      <c r="CK521" s="29"/>
      <c r="CL521" s="29"/>
      <c r="CM521" s="29"/>
      <c r="CN521" s="31"/>
      <c r="CO521" s="29"/>
      <c r="CP521" s="29"/>
      <c r="CQ521" s="29"/>
      <c r="CR521" s="29"/>
    </row>
    <row r="522">
      <c r="A522" s="28"/>
      <c r="B522" s="29"/>
      <c r="C522" s="30"/>
      <c r="D522" s="30"/>
      <c r="E522" s="30"/>
      <c r="F522" s="30"/>
      <c r="G522" s="29"/>
      <c r="H522" s="29"/>
      <c r="I522" s="29"/>
      <c r="J522" s="29"/>
      <c r="K522" s="29"/>
      <c r="L522" s="29"/>
      <c r="M522" s="29"/>
      <c r="N522" s="29"/>
      <c r="O522" s="29"/>
      <c r="P522" s="29"/>
      <c r="Q522" s="31"/>
      <c r="R522" s="29"/>
      <c r="S522" s="29"/>
      <c r="T522" s="29"/>
      <c r="U522" s="29"/>
      <c r="V522" s="29"/>
      <c r="W522" s="29"/>
      <c r="X522" s="29"/>
      <c r="Y522" s="29"/>
      <c r="Z522" s="29"/>
      <c r="AA522" s="29"/>
      <c r="AB522" s="29"/>
      <c r="AC522" s="29"/>
      <c r="AD522" s="29"/>
      <c r="AE522" s="29"/>
      <c r="AF522" s="31"/>
      <c r="AG522" s="29"/>
      <c r="AH522" s="29"/>
      <c r="AI522" s="29"/>
      <c r="AJ522" s="29"/>
      <c r="AK522" s="29"/>
      <c r="AL522" s="29"/>
      <c r="AM522" s="29"/>
      <c r="AN522" s="29"/>
      <c r="AO522" s="29"/>
      <c r="AP522" s="29"/>
      <c r="AQ522" s="29"/>
      <c r="AR522" s="29"/>
      <c r="AS522" s="29"/>
      <c r="AT522" s="29"/>
      <c r="AU522" s="31"/>
      <c r="AV522" s="29"/>
      <c r="AW522" s="29"/>
      <c r="AX522" s="29"/>
      <c r="AY522" s="29"/>
      <c r="AZ522" s="29"/>
      <c r="BA522" s="29"/>
      <c r="BB522" s="29"/>
      <c r="BC522" s="29"/>
      <c r="BD522" s="29"/>
      <c r="BE522" s="29"/>
      <c r="BF522" s="29"/>
      <c r="BG522" s="29"/>
      <c r="BH522" s="29"/>
      <c r="BI522" s="29"/>
      <c r="BJ522" s="31"/>
      <c r="BK522" s="29"/>
      <c r="BL522" s="29"/>
      <c r="BM522" s="29"/>
      <c r="BN522" s="29"/>
      <c r="BO522" s="29"/>
      <c r="BP522" s="29"/>
      <c r="BQ522" s="29"/>
      <c r="BR522" s="29"/>
      <c r="BS522" s="29"/>
      <c r="BT522" s="29"/>
      <c r="BU522" s="29"/>
      <c r="BV522" s="29"/>
      <c r="BW522" s="29"/>
      <c r="BX522" s="29"/>
      <c r="BY522" s="31"/>
      <c r="BZ522" s="29"/>
      <c r="CA522" s="29"/>
      <c r="CB522" s="29"/>
      <c r="CC522" s="29"/>
      <c r="CD522" s="29"/>
      <c r="CE522" s="29"/>
      <c r="CF522" s="29"/>
      <c r="CG522" s="29"/>
      <c r="CH522" s="29"/>
      <c r="CI522" s="29"/>
      <c r="CJ522" s="29"/>
      <c r="CK522" s="29"/>
      <c r="CL522" s="29"/>
      <c r="CM522" s="29"/>
      <c r="CN522" s="31"/>
      <c r="CO522" s="29"/>
      <c r="CP522" s="29"/>
      <c r="CQ522" s="29"/>
      <c r="CR522" s="29"/>
    </row>
    <row r="523">
      <c r="A523" s="28"/>
      <c r="B523" s="29"/>
      <c r="C523" s="30"/>
      <c r="D523" s="30"/>
      <c r="E523" s="30"/>
      <c r="F523" s="30"/>
      <c r="G523" s="29"/>
      <c r="H523" s="29"/>
      <c r="I523" s="29"/>
      <c r="J523" s="29"/>
      <c r="K523" s="29"/>
      <c r="L523" s="29"/>
      <c r="M523" s="29"/>
      <c r="N523" s="29"/>
      <c r="O523" s="29"/>
      <c r="P523" s="29"/>
      <c r="Q523" s="31"/>
      <c r="R523" s="29"/>
      <c r="S523" s="29"/>
      <c r="T523" s="29"/>
      <c r="U523" s="29"/>
      <c r="V523" s="29"/>
      <c r="W523" s="29"/>
      <c r="X523" s="29"/>
      <c r="Y523" s="29"/>
      <c r="Z523" s="29"/>
      <c r="AA523" s="29"/>
      <c r="AB523" s="29"/>
      <c r="AC523" s="29"/>
      <c r="AD523" s="29"/>
      <c r="AE523" s="29"/>
      <c r="AF523" s="31"/>
      <c r="AG523" s="29"/>
      <c r="AH523" s="29"/>
      <c r="AI523" s="29"/>
      <c r="AJ523" s="29"/>
      <c r="AK523" s="29"/>
      <c r="AL523" s="29"/>
      <c r="AM523" s="29"/>
      <c r="AN523" s="29"/>
      <c r="AO523" s="29"/>
      <c r="AP523" s="29"/>
      <c r="AQ523" s="29"/>
      <c r="AR523" s="29"/>
      <c r="AS523" s="29"/>
      <c r="AT523" s="29"/>
      <c r="AU523" s="31"/>
      <c r="AV523" s="29"/>
      <c r="AW523" s="29"/>
      <c r="AX523" s="29"/>
      <c r="AY523" s="29"/>
      <c r="AZ523" s="29"/>
      <c r="BA523" s="29"/>
      <c r="BB523" s="29"/>
      <c r="BC523" s="29"/>
      <c r="BD523" s="29"/>
      <c r="BE523" s="29"/>
      <c r="BF523" s="29"/>
      <c r="BG523" s="29"/>
      <c r="BH523" s="29"/>
      <c r="BI523" s="29"/>
      <c r="BJ523" s="31"/>
      <c r="BK523" s="29"/>
      <c r="BL523" s="29"/>
      <c r="BM523" s="29"/>
      <c r="BN523" s="29"/>
      <c r="BO523" s="29"/>
      <c r="BP523" s="29"/>
      <c r="BQ523" s="29"/>
      <c r="BR523" s="29"/>
      <c r="BS523" s="29"/>
      <c r="BT523" s="29"/>
      <c r="BU523" s="29"/>
      <c r="BV523" s="29"/>
      <c r="BW523" s="29"/>
      <c r="BX523" s="29"/>
      <c r="BY523" s="31"/>
      <c r="BZ523" s="29"/>
      <c r="CA523" s="29"/>
      <c r="CB523" s="29"/>
      <c r="CC523" s="29"/>
      <c r="CD523" s="29"/>
      <c r="CE523" s="29"/>
      <c r="CF523" s="29"/>
      <c r="CG523" s="29"/>
      <c r="CH523" s="29"/>
      <c r="CI523" s="29"/>
      <c r="CJ523" s="29"/>
      <c r="CK523" s="29"/>
      <c r="CL523" s="29"/>
      <c r="CM523" s="29"/>
      <c r="CN523" s="31"/>
      <c r="CO523" s="29"/>
      <c r="CP523" s="29"/>
      <c r="CQ523" s="29"/>
      <c r="CR523" s="29"/>
    </row>
    <row r="524">
      <c r="A524" s="28"/>
      <c r="B524" s="29"/>
      <c r="C524" s="30"/>
      <c r="D524" s="30"/>
      <c r="E524" s="30"/>
      <c r="F524" s="30"/>
      <c r="G524" s="29"/>
      <c r="H524" s="29"/>
      <c r="I524" s="29"/>
      <c r="J524" s="29"/>
      <c r="K524" s="29"/>
      <c r="L524" s="29"/>
      <c r="M524" s="29"/>
      <c r="N524" s="29"/>
      <c r="O524" s="29"/>
      <c r="P524" s="29"/>
      <c r="Q524" s="31"/>
      <c r="R524" s="29"/>
      <c r="S524" s="29"/>
      <c r="T524" s="29"/>
      <c r="U524" s="29"/>
      <c r="V524" s="29"/>
      <c r="W524" s="29"/>
      <c r="X524" s="29"/>
      <c r="Y524" s="29"/>
      <c r="Z524" s="29"/>
      <c r="AA524" s="29"/>
      <c r="AB524" s="29"/>
      <c r="AC524" s="29"/>
      <c r="AD524" s="29"/>
      <c r="AE524" s="29"/>
      <c r="AF524" s="31"/>
      <c r="AG524" s="29"/>
      <c r="AH524" s="29"/>
      <c r="AI524" s="29"/>
      <c r="AJ524" s="29"/>
      <c r="AK524" s="29"/>
      <c r="AL524" s="29"/>
      <c r="AM524" s="29"/>
      <c r="AN524" s="29"/>
      <c r="AO524" s="29"/>
      <c r="AP524" s="29"/>
      <c r="AQ524" s="29"/>
      <c r="AR524" s="29"/>
      <c r="AS524" s="29"/>
      <c r="AT524" s="29"/>
      <c r="AU524" s="31"/>
      <c r="AV524" s="29"/>
      <c r="AW524" s="29"/>
      <c r="AX524" s="29"/>
      <c r="AY524" s="29"/>
      <c r="AZ524" s="29"/>
      <c r="BA524" s="29"/>
      <c r="BB524" s="29"/>
      <c r="BC524" s="29"/>
      <c r="BD524" s="29"/>
      <c r="BE524" s="29"/>
      <c r="BF524" s="29"/>
      <c r="BG524" s="29"/>
      <c r="BH524" s="29"/>
      <c r="BI524" s="29"/>
      <c r="BJ524" s="31"/>
      <c r="BK524" s="29"/>
      <c r="BL524" s="29"/>
      <c r="BM524" s="29"/>
      <c r="BN524" s="29"/>
      <c r="BO524" s="29"/>
      <c r="BP524" s="29"/>
      <c r="BQ524" s="29"/>
      <c r="BR524" s="29"/>
      <c r="BS524" s="29"/>
      <c r="BT524" s="29"/>
      <c r="BU524" s="29"/>
      <c r="BV524" s="29"/>
      <c r="BW524" s="29"/>
      <c r="BX524" s="29"/>
      <c r="BY524" s="31"/>
      <c r="BZ524" s="29"/>
      <c r="CA524" s="29"/>
      <c r="CB524" s="29"/>
      <c r="CC524" s="29"/>
      <c r="CD524" s="29"/>
      <c r="CE524" s="29"/>
      <c r="CF524" s="29"/>
      <c r="CG524" s="29"/>
      <c r="CH524" s="29"/>
      <c r="CI524" s="29"/>
      <c r="CJ524" s="29"/>
      <c r="CK524" s="29"/>
      <c r="CL524" s="29"/>
      <c r="CM524" s="29"/>
      <c r="CN524" s="31"/>
      <c r="CO524" s="29"/>
      <c r="CP524" s="29"/>
      <c r="CQ524" s="29"/>
      <c r="CR524" s="29"/>
    </row>
    <row r="525">
      <c r="A525" s="28"/>
      <c r="B525" s="29"/>
      <c r="C525" s="30"/>
      <c r="D525" s="30"/>
      <c r="E525" s="30"/>
      <c r="F525" s="30"/>
      <c r="G525" s="29"/>
      <c r="H525" s="29"/>
      <c r="I525" s="29"/>
      <c r="J525" s="29"/>
      <c r="K525" s="29"/>
      <c r="L525" s="29"/>
      <c r="M525" s="29"/>
      <c r="N525" s="29"/>
      <c r="O525" s="29"/>
      <c r="P525" s="29"/>
      <c r="Q525" s="31"/>
      <c r="R525" s="29"/>
      <c r="S525" s="29"/>
      <c r="T525" s="29"/>
      <c r="U525" s="29"/>
      <c r="V525" s="29"/>
      <c r="W525" s="29"/>
      <c r="X525" s="29"/>
      <c r="Y525" s="29"/>
      <c r="Z525" s="29"/>
      <c r="AA525" s="29"/>
      <c r="AB525" s="29"/>
      <c r="AC525" s="29"/>
      <c r="AD525" s="29"/>
      <c r="AE525" s="29"/>
      <c r="AF525" s="31"/>
      <c r="AG525" s="29"/>
      <c r="AH525" s="29"/>
      <c r="AI525" s="29"/>
      <c r="AJ525" s="29"/>
      <c r="AK525" s="29"/>
      <c r="AL525" s="29"/>
      <c r="AM525" s="29"/>
      <c r="AN525" s="29"/>
      <c r="AO525" s="29"/>
      <c r="AP525" s="29"/>
      <c r="AQ525" s="29"/>
      <c r="AR525" s="29"/>
      <c r="AS525" s="29"/>
      <c r="AT525" s="29"/>
      <c r="AU525" s="31"/>
      <c r="AV525" s="29"/>
      <c r="AW525" s="29"/>
      <c r="AX525" s="29"/>
      <c r="AY525" s="29"/>
      <c r="AZ525" s="29"/>
      <c r="BA525" s="29"/>
      <c r="BB525" s="29"/>
      <c r="BC525" s="29"/>
      <c r="BD525" s="29"/>
      <c r="BE525" s="29"/>
      <c r="BF525" s="29"/>
      <c r="BG525" s="29"/>
      <c r="BH525" s="29"/>
      <c r="BI525" s="29"/>
      <c r="BJ525" s="31"/>
      <c r="BK525" s="29"/>
      <c r="BL525" s="29"/>
      <c r="BM525" s="29"/>
      <c r="BN525" s="29"/>
      <c r="BO525" s="29"/>
      <c r="BP525" s="29"/>
      <c r="BQ525" s="29"/>
      <c r="BR525" s="29"/>
      <c r="BS525" s="29"/>
      <c r="BT525" s="29"/>
      <c r="BU525" s="29"/>
      <c r="BV525" s="29"/>
      <c r="BW525" s="29"/>
      <c r="BX525" s="29"/>
      <c r="BY525" s="31"/>
      <c r="BZ525" s="29"/>
      <c r="CA525" s="29"/>
      <c r="CB525" s="29"/>
      <c r="CC525" s="29"/>
      <c r="CD525" s="29"/>
      <c r="CE525" s="29"/>
      <c r="CF525" s="29"/>
      <c r="CG525" s="29"/>
      <c r="CH525" s="29"/>
      <c r="CI525" s="29"/>
      <c r="CJ525" s="29"/>
      <c r="CK525" s="29"/>
      <c r="CL525" s="29"/>
      <c r="CM525" s="29"/>
      <c r="CN525" s="31"/>
      <c r="CO525" s="29"/>
      <c r="CP525" s="29"/>
      <c r="CQ525" s="29"/>
      <c r="CR525" s="29"/>
    </row>
    <row r="526">
      <c r="A526" s="28"/>
      <c r="B526" s="29"/>
      <c r="C526" s="30"/>
      <c r="D526" s="30"/>
      <c r="E526" s="30"/>
      <c r="F526" s="30"/>
      <c r="G526" s="29"/>
      <c r="H526" s="29"/>
      <c r="I526" s="29"/>
      <c r="J526" s="29"/>
      <c r="K526" s="29"/>
      <c r="L526" s="29"/>
      <c r="M526" s="29"/>
      <c r="N526" s="29"/>
      <c r="O526" s="29"/>
      <c r="P526" s="29"/>
      <c r="Q526" s="31"/>
      <c r="R526" s="29"/>
      <c r="S526" s="29"/>
      <c r="T526" s="29"/>
      <c r="U526" s="29"/>
      <c r="V526" s="29"/>
      <c r="W526" s="29"/>
      <c r="X526" s="29"/>
      <c r="Y526" s="29"/>
      <c r="Z526" s="29"/>
      <c r="AA526" s="29"/>
      <c r="AB526" s="29"/>
      <c r="AC526" s="29"/>
      <c r="AD526" s="29"/>
      <c r="AE526" s="29"/>
      <c r="AF526" s="31"/>
      <c r="AG526" s="29"/>
      <c r="AH526" s="29"/>
      <c r="AI526" s="29"/>
      <c r="AJ526" s="29"/>
      <c r="AK526" s="29"/>
      <c r="AL526" s="29"/>
      <c r="AM526" s="29"/>
      <c r="AN526" s="29"/>
      <c r="AO526" s="29"/>
      <c r="AP526" s="29"/>
      <c r="AQ526" s="29"/>
      <c r="AR526" s="29"/>
      <c r="AS526" s="29"/>
      <c r="AT526" s="29"/>
      <c r="AU526" s="31"/>
      <c r="AV526" s="29"/>
      <c r="AW526" s="29"/>
      <c r="AX526" s="29"/>
      <c r="AY526" s="29"/>
      <c r="AZ526" s="29"/>
      <c r="BA526" s="29"/>
      <c r="BB526" s="29"/>
      <c r="BC526" s="29"/>
      <c r="BD526" s="29"/>
      <c r="BE526" s="29"/>
      <c r="BF526" s="29"/>
      <c r="BG526" s="29"/>
      <c r="BH526" s="29"/>
      <c r="BI526" s="29"/>
      <c r="BJ526" s="31"/>
      <c r="BK526" s="29"/>
      <c r="BL526" s="29"/>
      <c r="BM526" s="29"/>
      <c r="BN526" s="29"/>
      <c r="BO526" s="29"/>
      <c r="BP526" s="29"/>
      <c r="BQ526" s="29"/>
      <c r="BR526" s="29"/>
      <c r="BS526" s="29"/>
      <c r="BT526" s="29"/>
      <c r="BU526" s="29"/>
      <c r="BV526" s="29"/>
      <c r="BW526" s="29"/>
      <c r="BX526" s="29"/>
      <c r="BY526" s="31"/>
      <c r="BZ526" s="29"/>
      <c r="CA526" s="29"/>
      <c r="CB526" s="29"/>
      <c r="CC526" s="29"/>
      <c r="CD526" s="29"/>
      <c r="CE526" s="29"/>
      <c r="CF526" s="29"/>
      <c r="CG526" s="29"/>
      <c r="CH526" s="29"/>
      <c r="CI526" s="29"/>
      <c r="CJ526" s="29"/>
      <c r="CK526" s="29"/>
      <c r="CL526" s="29"/>
      <c r="CM526" s="29"/>
      <c r="CN526" s="31"/>
      <c r="CO526" s="29"/>
      <c r="CP526" s="29"/>
      <c r="CQ526" s="29"/>
      <c r="CR526" s="29"/>
    </row>
    <row r="527">
      <c r="A527" s="28"/>
      <c r="B527" s="29"/>
      <c r="C527" s="30"/>
      <c r="D527" s="30"/>
      <c r="E527" s="30"/>
      <c r="F527" s="30"/>
      <c r="G527" s="29"/>
      <c r="H527" s="29"/>
      <c r="I527" s="29"/>
      <c r="J527" s="29"/>
      <c r="K527" s="29"/>
      <c r="L527" s="29"/>
      <c r="M527" s="29"/>
      <c r="N527" s="29"/>
      <c r="O527" s="29"/>
      <c r="P527" s="29"/>
      <c r="Q527" s="31"/>
      <c r="R527" s="29"/>
      <c r="S527" s="29"/>
      <c r="T527" s="29"/>
      <c r="U527" s="29"/>
      <c r="V527" s="29"/>
      <c r="W527" s="29"/>
      <c r="X527" s="29"/>
      <c r="Y527" s="29"/>
      <c r="Z527" s="29"/>
      <c r="AA527" s="29"/>
      <c r="AB527" s="29"/>
      <c r="AC527" s="29"/>
      <c r="AD527" s="29"/>
      <c r="AE527" s="29"/>
      <c r="AF527" s="31"/>
      <c r="AG527" s="29"/>
      <c r="AH527" s="29"/>
      <c r="AI527" s="29"/>
      <c r="AJ527" s="29"/>
      <c r="AK527" s="29"/>
      <c r="AL527" s="29"/>
      <c r="AM527" s="29"/>
      <c r="AN527" s="29"/>
      <c r="AO527" s="29"/>
      <c r="AP527" s="29"/>
      <c r="AQ527" s="29"/>
      <c r="AR527" s="29"/>
      <c r="AS527" s="29"/>
      <c r="AT527" s="29"/>
      <c r="AU527" s="31"/>
      <c r="AV527" s="29"/>
      <c r="AW527" s="29"/>
      <c r="AX527" s="29"/>
      <c r="AY527" s="29"/>
      <c r="AZ527" s="29"/>
      <c r="BA527" s="29"/>
      <c r="BB527" s="29"/>
      <c r="BC527" s="29"/>
      <c r="BD527" s="29"/>
      <c r="BE527" s="29"/>
      <c r="BF527" s="29"/>
      <c r="BG527" s="29"/>
      <c r="BH527" s="29"/>
      <c r="BI527" s="29"/>
      <c r="BJ527" s="31"/>
      <c r="BK527" s="29"/>
      <c r="BL527" s="29"/>
      <c r="BM527" s="29"/>
      <c r="BN527" s="29"/>
      <c r="BO527" s="29"/>
      <c r="BP527" s="29"/>
      <c r="BQ527" s="29"/>
      <c r="BR527" s="29"/>
      <c r="BS527" s="29"/>
      <c r="BT527" s="29"/>
      <c r="BU527" s="29"/>
      <c r="BV527" s="29"/>
      <c r="BW527" s="29"/>
      <c r="BX527" s="29"/>
      <c r="BY527" s="31"/>
      <c r="BZ527" s="29"/>
      <c r="CA527" s="29"/>
      <c r="CB527" s="29"/>
      <c r="CC527" s="29"/>
      <c r="CD527" s="29"/>
      <c r="CE527" s="29"/>
      <c r="CF527" s="29"/>
      <c r="CG527" s="29"/>
      <c r="CH527" s="29"/>
      <c r="CI527" s="29"/>
      <c r="CJ527" s="29"/>
      <c r="CK527" s="29"/>
      <c r="CL527" s="29"/>
      <c r="CM527" s="29"/>
      <c r="CN527" s="31"/>
      <c r="CO527" s="29"/>
      <c r="CP527" s="29"/>
      <c r="CQ527" s="29"/>
      <c r="CR527" s="29"/>
    </row>
    <row r="528">
      <c r="A528" s="28"/>
      <c r="B528" s="29"/>
      <c r="C528" s="30"/>
      <c r="D528" s="30"/>
      <c r="E528" s="30"/>
      <c r="F528" s="30"/>
      <c r="G528" s="29"/>
      <c r="H528" s="29"/>
      <c r="I528" s="29"/>
      <c r="J528" s="29"/>
      <c r="K528" s="29"/>
      <c r="L528" s="29"/>
      <c r="M528" s="29"/>
      <c r="N528" s="29"/>
      <c r="O528" s="29"/>
      <c r="P528" s="29"/>
      <c r="Q528" s="31"/>
      <c r="R528" s="29"/>
      <c r="S528" s="29"/>
      <c r="T528" s="29"/>
      <c r="U528" s="29"/>
      <c r="V528" s="29"/>
      <c r="W528" s="29"/>
      <c r="X528" s="29"/>
      <c r="Y528" s="29"/>
      <c r="Z528" s="29"/>
      <c r="AA528" s="29"/>
      <c r="AB528" s="29"/>
      <c r="AC528" s="29"/>
      <c r="AD528" s="29"/>
      <c r="AE528" s="29"/>
      <c r="AF528" s="31"/>
      <c r="AG528" s="29"/>
      <c r="AH528" s="29"/>
      <c r="AI528" s="29"/>
      <c r="AJ528" s="29"/>
      <c r="AK528" s="29"/>
      <c r="AL528" s="29"/>
      <c r="AM528" s="29"/>
      <c r="AN528" s="29"/>
      <c r="AO528" s="29"/>
      <c r="AP528" s="29"/>
      <c r="AQ528" s="29"/>
      <c r="AR528" s="29"/>
      <c r="AS528" s="29"/>
      <c r="AT528" s="29"/>
      <c r="AU528" s="31"/>
      <c r="AV528" s="29"/>
      <c r="AW528" s="29"/>
      <c r="AX528" s="29"/>
      <c r="AY528" s="29"/>
      <c r="AZ528" s="29"/>
      <c r="BA528" s="29"/>
      <c r="BB528" s="29"/>
      <c r="BC528" s="29"/>
      <c r="BD528" s="29"/>
      <c r="BE528" s="29"/>
      <c r="BF528" s="29"/>
      <c r="BG528" s="29"/>
      <c r="BH528" s="29"/>
      <c r="BI528" s="29"/>
      <c r="BJ528" s="31"/>
      <c r="BK528" s="29"/>
      <c r="BL528" s="29"/>
      <c r="BM528" s="29"/>
      <c r="BN528" s="29"/>
      <c r="BO528" s="29"/>
      <c r="BP528" s="29"/>
      <c r="BQ528" s="29"/>
      <c r="BR528" s="29"/>
      <c r="BS528" s="29"/>
      <c r="BT528" s="29"/>
      <c r="BU528" s="29"/>
      <c r="BV528" s="29"/>
      <c r="BW528" s="29"/>
      <c r="BX528" s="29"/>
      <c r="BY528" s="31"/>
      <c r="BZ528" s="29"/>
      <c r="CA528" s="29"/>
      <c r="CB528" s="29"/>
      <c r="CC528" s="29"/>
      <c r="CD528" s="29"/>
      <c r="CE528" s="29"/>
      <c r="CF528" s="29"/>
      <c r="CG528" s="29"/>
      <c r="CH528" s="29"/>
      <c r="CI528" s="29"/>
      <c r="CJ528" s="29"/>
      <c r="CK528" s="29"/>
      <c r="CL528" s="29"/>
      <c r="CM528" s="29"/>
      <c r="CN528" s="31"/>
      <c r="CO528" s="29"/>
      <c r="CP528" s="29"/>
      <c r="CQ528" s="29"/>
      <c r="CR528" s="29"/>
    </row>
    <row r="529">
      <c r="A529" s="28"/>
      <c r="B529" s="29"/>
      <c r="C529" s="30"/>
      <c r="D529" s="30"/>
      <c r="E529" s="30"/>
      <c r="F529" s="30"/>
      <c r="G529" s="29"/>
      <c r="H529" s="29"/>
      <c r="I529" s="29"/>
      <c r="J529" s="29"/>
      <c r="K529" s="29"/>
      <c r="L529" s="29"/>
      <c r="M529" s="29"/>
      <c r="N529" s="29"/>
      <c r="O529" s="29"/>
      <c r="P529" s="29"/>
      <c r="Q529" s="31"/>
      <c r="R529" s="29"/>
      <c r="S529" s="29"/>
      <c r="T529" s="29"/>
      <c r="U529" s="29"/>
      <c r="V529" s="29"/>
      <c r="W529" s="29"/>
      <c r="X529" s="29"/>
      <c r="Y529" s="29"/>
      <c r="Z529" s="29"/>
      <c r="AA529" s="29"/>
      <c r="AB529" s="29"/>
      <c r="AC529" s="29"/>
      <c r="AD529" s="29"/>
      <c r="AE529" s="29"/>
      <c r="AF529" s="31"/>
      <c r="AG529" s="29"/>
      <c r="AH529" s="29"/>
      <c r="AI529" s="29"/>
      <c r="AJ529" s="29"/>
      <c r="AK529" s="29"/>
      <c r="AL529" s="29"/>
      <c r="AM529" s="29"/>
      <c r="AN529" s="29"/>
      <c r="AO529" s="29"/>
      <c r="AP529" s="29"/>
      <c r="AQ529" s="29"/>
      <c r="AR529" s="29"/>
      <c r="AS529" s="29"/>
      <c r="AT529" s="29"/>
      <c r="AU529" s="31"/>
      <c r="AV529" s="29"/>
      <c r="AW529" s="29"/>
      <c r="AX529" s="29"/>
      <c r="AY529" s="29"/>
      <c r="AZ529" s="29"/>
      <c r="BA529" s="29"/>
      <c r="BB529" s="29"/>
      <c r="BC529" s="29"/>
      <c r="BD529" s="29"/>
      <c r="BE529" s="29"/>
      <c r="BF529" s="29"/>
      <c r="BG529" s="29"/>
      <c r="BH529" s="29"/>
      <c r="BI529" s="29"/>
      <c r="BJ529" s="31"/>
      <c r="BK529" s="29"/>
      <c r="BL529" s="29"/>
      <c r="BM529" s="29"/>
      <c r="BN529" s="29"/>
      <c r="BO529" s="29"/>
      <c r="BP529" s="29"/>
      <c r="BQ529" s="29"/>
      <c r="BR529" s="29"/>
      <c r="BS529" s="29"/>
      <c r="BT529" s="29"/>
      <c r="BU529" s="29"/>
      <c r="BV529" s="29"/>
      <c r="BW529" s="29"/>
      <c r="BX529" s="29"/>
      <c r="BY529" s="31"/>
      <c r="BZ529" s="29"/>
      <c r="CA529" s="29"/>
      <c r="CB529" s="29"/>
      <c r="CC529" s="29"/>
      <c r="CD529" s="29"/>
      <c r="CE529" s="29"/>
      <c r="CF529" s="29"/>
      <c r="CG529" s="29"/>
      <c r="CH529" s="29"/>
      <c r="CI529" s="29"/>
      <c r="CJ529" s="29"/>
      <c r="CK529" s="29"/>
      <c r="CL529" s="29"/>
      <c r="CM529" s="29"/>
      <c r="CN529" s="31"/>
      <c r="CO529" s="29"/>
      <c r="CP529" s="29"/>
      <c r="CQ529" s="29"/>
      <c r="CR529" s="29"/>
    </row>
    <row r="530">
      <c r="A530" s="28"/>
      <c r="B530" s="29"/>
      <c r="C530" s="30"/>
      <c r="D530" s="30"/>
      <c r="E530" s="30"/>
      <c r="F530" s="30"/>
      <c r="G530" s="29"/>
      <c r="H530" s="29"/>
      <c r="I530" s="29"/>
      <c r="J530" s="29"/>
      <c r="K530" s="29"/>
      <c r="L530" s="29"/>
      <c r="M530" s="29"/>
      <c r="N530" s="29"/>
      <c r="O530" s="29"/>
      <c r="P530" s="29"/>
      <c r="Q530" s="31"/>
      <c r="R530" s="29"/>
      <c r="S530" s="29"/>
      <c r="T530" s="29"/>
      <c r="U530" s="29"/>
      <c r="V530" s="29"/>
      <c r="W530" s="29"/>
      <c r="X530" s="29"/>
      <c r="Y530" s="29"/>
      <c r="Z530" s="29"/>
      <c r="AA530" s="29"/>
      <c r="AB530" s="29"/>
      <c r="AC530" s="29"/>
      <c r="AD530" s="29"/>
      <c r="AE530" s="29"/>
      <c r="AF530" s="31"/>
      <c r="AG530" s="29"/>
      <c r="AH530" s="29"/>
      <c r="AI530" s="29"/>
      <c r="AJ530" s="29"/>
      <c r="AK530" s="29"/>
      <c r="AL530" s="29"/>
      <c r="AM530" s="29"/>
      <c r="AN530" s="29"/>
      <c r="AO530" s="29"/>
      <c r="AP530" s="29"/>
      <c r="AQ530" s="29"/>
      <c r="AR530" s="29"/>
      <c r="AS530" s="29"/>
      <c r="AT530" s="29"/>
      <c r="AU530" s="31"/>
      <c r="AV530" s="29"/>
      <c r="AW530" s="29"/>
      <c r="AX530" s="29"/>
      <c r="AY530" s="29"/>
      <c r="AZ530" s="29"/>
      <c r="BA530" s="29"/>
      <c r="BB530" s="29"/>
      <c r="BC530" s="29"/>
      <c r="BD530" s="29"/>
      <c r="BE530" s="29"/>
      <c r="BF530" s="29"/>
      <c r="BG530" s="29"/>
      <c r="BH530" s="29"/>
      <c r="BI530" s="29"/>
      <c r="BJ530" s="31"/>
      <c r="BK530" s="29"/>
      <c r="BL530" s="29"/>
      <c r="BM530" s="29"/>
      <c r="BN530" s="29"/>
      <c r="BO530" s="29"/>
      <c r="BP530" s="29"/>
      <c r="BQ530" s="29"/>
      <c r="BR530" s="29"/>
      <c r="BS530" s="29"/>
      <c r="BT530" s="29"/>
      <c r="BU530" s="29"/>
      <c r="BV530" s="29"/>
      <c r="BW530" s="29"/>
      <c r="BX530" s="29"/>
      <c r="BY530" s="31"/>
      <c r="BZ530" s="29"/>
      <c r="CA530" s="29"/>
      <c r="CB530" s="29"/>
      <c r="CC530" s="29"/>
      <c r="CD530" s="29"/>
      <c r="CE530" s="29"/>
      <c r="CF530" s="29"/>
      <c r="CG530" s="29"/>
      <c r="CH530" s="29"/>
      <c r="CI530" s="29"/>
      <c r="CJ530" s="29"/>
      <c r="CK530" s="29"/>
      <c r="CL530" s="29"/>
      <c r="CM530" s="29"/>
      <c r="CN530" s="31"/>
      <c r="CO530" s="29"/>
      <c r="CP530" s="29"/>
      <c r="CQ530" s="29"/>
      <c r="CR530" s="29"/>
    </row>
    <row r="531">
      <c r="A531" s="28"/>
      <c r="B531" s="29"/>
      <c r="C531" s="30"/>
      <c r="D531" s="30"/>
      <c r="E531" s="30"/>
      <c r="F531" s="30"/>
      <c r="G531" s="29"/>
      <c r="H531" s="29"/>
      <c r="I531" s="29"/>
      <c r="J531" s="29"/>
      <c r="K531" s="29"/>
      <c r="L531" s="29"/>
      <c r="M531" s="29"/>
      <c r="N531" s="29"/>
      <c r="O531" s="29"/>
      <c r="P531" s="29"/>
      <c r="Q531" s="31"/>
      <c r="R531" s="29"/>
      <c r="S531" s="29"/>
      <c r="T531" s="29"/>
      <c r="U531" s="29"/>
      <c r="V531" s="29"/>
      <c r="W531" s="29"/>
      <c r="X531" s="29"/>
      <c r="Y531" s="29"/>
      <c r="Z531" s="29"/>
      <c r="AA531" s="29"/>
      <c r="AB531" s="29"/>
      <c r="AC531" s="29"/>
      <c r="AD531" s="29"/>
      <c r="AE531" s="29"/>
      <c r="AF531" s="31"/>
      <c r="AG531" s="29"/>
      <c r="AH531" s="29"/>
      <c r="AI531" s="29"/>
      <c r="AJ531" s="29"/>
      <c r="AK531" s="29"/>
      <c r="AL531" s="29"/>
      <c r="AM531" s="29"/>
      <c r="AN531" s="29"/>
      <c r="AO531" s="29"/>
      <c r="AP531" s="29"/>
      <c r="AQ531" s="29"/>
      <c r="AR531" s="29"/>
      <c r="AS531" s="29"/>
      <c r="AT531" s="29"/>
      <c r="AU531" s="31"/>
      <c r="AV531" s="29"/>
      <c r="AW531" s="29"/>
      <c r="AX531" s="29"/>
      <c r="AY531" s="29"/>
      <c r="AZ531" s="29"/>
      <c r="BA531" s="29"/>
      <c r="BB531" s="29"/>
      <c r="BC531" s="29"/>
      <c r="BD531" s="29"/>
      <c r="BE531" s="29"/>
      <c r="BF531" s="29"/>
      <c r="BG531" s="29"/>
      <c r="BH531" s="29"/>
      <c r="BI531" s="29"/>
      <c r="BJ531" s="31"/>
      <c r="BK531" s="29"/>
      <c r="BL531" s="29"/>
      <c r="BM531" s="29"/>
      <c r="BN531" s="29"/>
      <c r="BO531" s="29"/>
      <c r="BP531" s="29"/>
      <c r="BQ531" s="29"/>
      <c r="BR531" s="29"/>
      <c r="BS531" s="29"/>
      <c r="BT531" s="29"/>
      <c r="BU531" s="29"/>
      <c r="BV531" s="29"/>
      <c r="BW531" s="29"/>
      <c r="BX531" s="29"/>
      <c r="BY531" s="31"/>
      <c r="BZ531" s="29"/>
      <c r="CA531" s="29"/>
      <c r="CB531" s="29"/>
      <c r="CC531" s="29"/>
      <c r="CD531" s="29"/>
      <c r="CE531" s="29"/>
      <c r="CF531" s="29"/>
      <c r="CG531" s="29"/>
      <c r="CH531" s="29"/>
      <c r="CI531" s="29"/>
      <c r="CJ531" s="29"/>
      <c r="CK531" s="29"/>
      <c r="CL531" s="29"/>
      <c r="CM531" s="29"/>
      <c r="CN531" s="31"/>
      <c r="CO531" s="29"/>
      <c r="CP531" s="29"/>
      <c r="CQ531" s="29"/>
      <c r="CR531" s="29"/>
    </row>
    <row r="532">
      <c r="A532" s="28"/>
      <c r="B532" s="29"/>
      <c r="C532" s="30"/>
      <c r="D532" s="30"/>
      <c r="E532" s="30"/>
      <c r="F532" s="30"/>
      <c r="G532" s="29"/>
      <c r="H532" s="29"/>
      <c r="I532" s="29"/>
      <c r="J532" s="29"/>
      <c r="K532" s="29"/>
      <c r="L532" s="29"/>
      <c r="M532" s="29"/>
      <c r="N532" s="29"/>
      <c r="O532" s="29"/>
      <c r="P532" s="29"/>
      <c r="Q532" s="31"/>
      <c r="R532" s="29"/>
      <c r="S532" s="29"/>
      <c r="T532" s="29"/>
      <c r="U532" s="29"/>
      <c r="V532" s="29"/>
      <c r="W532" s="29"/>
      <c r="X532" s="29"/>
      <c r="Y532" s="29"/>
      <c r="Z532" s="29"/>
      <c r="AA532" s="29"/>
      <c r="AB532" s="29"/>
      <c r="AC532" s="29"/>
      <c r="AD532" s="29"/>
      <c r="AE532" s="29"/>
      <c r="AF532" s="31"/>
      <c r="AG532" s="29"/>
      <c r="AH532" s="29"/>
      <c r="AI532" s="29"/>
      <c r="AJ532" s="29"/>
      <c r="AK532" s="29"/>
      <c r="AL532" s="29"/>
      <c r="AM532" s="29"/>
      <c r="AN532" s="29"/>
      <c r="AO532" s="29"/>
      <c r="AP532" s="29"/>
      <c r="AQ532" s="29"/>
      <c r="AR532" s="29"/>
      <c r="AS532" s="29"/>
      <c r="AT532" s="29"/>
      <c r="AU532" s="31"/>
      <c r="AV532" s="29"/>
      <c r="AW532" s="29"/>
      <c r="AX532" s="29"/>
      <c r="AY532" s="29"/>
      <c r="AZ532" s="29"/>
      <c r="BA532" s="29"/>
      <c r="BB532" s="29"/>
      <c r="BC532" s="29"/>
      <c r="BD532" s="29"/>
      <c r="BE532" s="29"/>
      <c r="BF532" s="29"/>
      <c r="BG532" s="29"/>
      <c r="BH532" s="29"/>
      <c r="BI532" s="29"/>
      <c r="BJ532" s="31"/>
      <c r="BK532" s="29"/>
      <c r="BL532" s="29"/>
      <c r="BM532" s="29"/>
      <c r="BN532" s="29"/>
      <c r="BO532" s="29"/>
      <c r="BP532" s="29"/>
      <c r="BQ532" s="29"/>
      <c r="BR532" s="29"/>
      <c r="BS532" s="29"/>
      <c r="BT532" s="29"/>
      <c r="BU532" s="29"/>
      <c r="BV532" s="29"/>
      <c r="BW532" s="29"/>
      <c r="BX532" s="29"/>
      <c r="BY532" s="31"/>
      <c r="BZ532" s="29"/>
      <c r="CA532" s="29"/>
      <c r="CB532" s="29"/>
      <c r="CC532" s="29"/>
      <c r="CD532" s="29"/>
      <c r="CE532" s="29"/>
      <c r="CF532" s="29"/>
      <c r="CG532" s="29"/>
      <c r="CH532" s="29"/>
      <c r="CI532" s="29"/>
      <c r="CJ532" s="29"/>
      <c r="CK532" s="29"/>
      <c r="CL532" s="29"/>
      <c r="CM532" s="29"/>
      <c r="CN532" s="31"/>
      <c r="CO532" s="29"/>
      <c r="CP532" s="29"/>
      <c r="CQ532" s="29"/>
      <c r="CR532" s="29"/>
    </row>
    <row r="533">
      <c r="A533" s="28"/>
      <c r="B533" s="29"/>
      <c r="C533" s="30"/>
      <c r="D533" s="30"/>
      <c r="E533" s="30"/>
      <c r="F533" s="30"/>
      <c r="G533" s="29"/>
      <c r="H533" s="29"/>
      <c r="I533" s="29"/>
      <c r="J533" s="29"/>
      <c r="K533" s="29"/>
      <c r="L533" s="29"/>
      <c r="M533" s="29"/>
      <c r="N533" s="29"/>
      <c r="O533" s="29"/>
      <c r="P533" s="29"/>
      <c r="Q533" s="31"/>
      <c r="R533" s="29"/>
      <c r="S533" s="29"/>
      <c r="T533" s="29"/>
      <c r="U533" s="29"/>
      <c r="V533" s="29"/>
      <c r="W533" s="29"/>
      <c r="X533" s="29"/>
      <c r="Y533" s="29"/>
      <c r="Z533" s="29"/>
      <c r="AA533" s="29"/>
      <c r="AB533" s="29"/>
      <c r="AC533" s="29"/>
      <c r="AD533" s="29"/>
      <c r="AE533" s="29"/>
      <c r="AF533" s="31"/>
      <c r="AG533" s="29"/>
      <c r="AH533" s="29"/>
      <c r="AI533" s="29"/>
      <c r="AJ533" s="29"/>
      <c r="AK533" s="29"/>
      <c r="AL533" s="29"/>
      <c r="AM533" s="29"/>
      <c r="AN533" s="29"/>
      <c r="AO533" s="29"/>
      <c r="AP533" s="29"/>
      <c r="AQ533" s="29"/>
      <c r="AR533" s="29"/>
      <c r="AS533" s="29"/>
      <c r="AT533" s="29"/>
      <c r="AU533" s="31"/>
      <c r="AV533" s="29"/>
      <c r="AW533" s="29"/>
      <c r="AX533" s="29"/>
      <c r="AY533" s="29"/>
      <c r="AZ533" s="29"/>
      <c r="BA533" s="29"/>
      <c r="BB533" s="29"/>
      <c r="BC533" s="29"/>
      <c r="BD533" s="29"/>
      <c r="BE533" s="29"/>
      <c r="BF533" s="29"/>
      <c r="BG533" s="29"/>
      <c r="BH533" s="29"/>
      <c r="BI533" s="29"/>
      <c r="BJ533" s="31"/>
      <c r="BK533" s="29"/>
      <c r="BL533" s="29"/>
      <c r="BM533" s="29"/>
      <c r="BN533" s="29"/>
      <c r="BO533" s="29"/>
      <c r="BP533" s="29"/>
      <c r="BQ533" s="29"/>
      <c r="BR533" s="29"/>
      <c r="BS533" s="29"/>
      <c r="BT533" s="29"/>
      <c r="BU533" s="29"/>
      <c r="BV533" s="29"/>
      <c r="BW533" s="29"/>
      <c r="BX533" s="29"/>
      <c r="BY533" s="31"/>
      <c r="BZ533" s="29"/>
      <c r="CA533" s="29"/>
      <c r="CB533" s="29"/>
      <c r="CC533" s="29"/>
      <c r="CD533" s="29"/>
      <c r="CE533" s="29"/>
      <c r="CF533" s="29"/>
      <c r="CG533" s="29"/>
      <c r="CH533" s="29"/>
      <c r="CI533" s="29"/>
      <c r="CJ533" s="29"/>
      <c r="CK533" s="29"/>
      <c r="CL533" s="29"/>
      <c r="CM533" s="29"/>
      <c r="CN533" s="31"/>
      <c r="CO533" s="29"/>
      <c r="CP533" s="29"/>
      <c r="CQ533" s="29"/>
      <c r="CR533" s="29"/>
    </row>
    <row r="534">
      <c r="A534" s="28"/>
      <c r="B534" s="29"/>
      <c r="C534" s="30"/>
      <c r="D534" s="30"/>
      <c r="E534" s="30"/>
      <c r="F534" s="30"/>
      <c r="G534" s="29"/>
      <c r="H534" s="29"/>
      <c r="I534" s="29"/>
      <c r="J534" s="29"/>
      <c r="K534" s="29"/>
      <c r="L534" s="29"/>
      <c r="M534" s="29"/>
      <c r="N534" s="29"/>
      <c r="O534" s="29"/>
      <c r="P534" s="29"/>
      <c r="Q534" s="31"/>
      <c r="R534" s="29"/>
      <c r="S534" s="29"/>
      <c r="T534" s="29"/>
      <c r="U534" s="29"/>
      <c r="V534" s="29"/>
      <c r="W534" s="29"/>
      <c r="X534" s="29"/>
      <c r="Y534" s="29"/>
      <c r="Z534" s="29"/>
      <c r="AA534" s="29"/>
      <c r="AB534" s="29"/>
      <c r="AC534" s="29"/>
      <c r="AD534" s="29"/>
      <c r="AE534" s="29"/>
      <c r="AF534" s="31"/>
      <c r="AG534" s="29"/>
      <c r="AH534" s="29"/>
      <c r="AI534" s="29"/>
      <c r="AJ534" s="29"/>
      <c r="AK534" s="29"/>
      <c r="AL534" s="29"/>
      <c r="AM534" s="29"/>
      <c r="AN534" s="29"/>
      <c r="AO534" s="29"/>
      <c r="AP534" s="29"/>
      <c r="AQ534" s="29"/>
      <c r="AR534" s="29"/>
      <c r="AS534" s="29"/>
      <c r="AT534" s="29"/>
      <c r="AU534" s="31"/>
      <c r="AV534" s="29"/>
      <c r="AW534" s="29"/>
      <c r="AX534" s="29"/>
      <c r="AY534" s="29"/>
      <c r="AZ534" s="29"/>
      <c r="BA534" s="29"/>
      <c r="BB534" s="29"/>
      <c r="BC534" s="29"/>
      <c r="BD534" s="29"/>
      <c r="BE534" s="29"/>
      <c r="BF534" s="29"/>
      <c r="BG534" s="29"/>
      <c r="BH534" s="29"/>
      <c r="BI534" s="29"/>
      <c r="BJ534" s="31"/>
      <c r="BK534" s="29"/>
      <c r="BL534" s="29"/>
      <c r="BM534" s="29"/>
      <c r="BN534" s="29"/>
      <c r="BO534" s="29"/>
      <c r="BP534" s="29"/>
      <c r="BQ534" s="29"/>
      <c r="BR534" s="29"/>
      <c r="BS534" s="29"/>
      <c r="BT534" s="29"/>
      <c r="BU534" s="29"/>
      <c r="BV534" s="29"/>
      <c r="BW534" s="29"/>
      <c r="BX534" s="29"/>
      <c r="BY534" s="31"/>
      <c r="BZ534" s="29"/>
      <c r="CA534" s="29"/>
      <c r="CB534" s="29"/>
      <c r="CC534" s="29"/>
      <c r="CD534" s="29"/>
      <c r="CE534" s="29"/>
      <c r="CF534" s="29"/>
      <c r="CG534" s="29"/>
      <c r="CH534" s="29"/>
      <c r="CI534" s="29"/>
      <c r="CJ534" s="29"/>
      <c r="CK534" s="29"/>
      <c r="CL534" s="29"/>
      <c r="CM534" s="29"/>
      <c r="CN534" s="31"/>
      <c r="CO534" s="29"/>
      <c r="CP534" s="29"/>
      <c r="CQ534" s="29"/>
      <c r="CR534" s="29"/>
    </row>
    <row r="535">
      <c r="A535" s="28"/>
      <c r="B535" s="29"/>
      <c r="C535" s="30"/>
      <c r="D535" s="30"/>
      <c r="E535" s="30"/>
      <c r="F535" s="30"/>
      <c r="G535" s="29"/>
      <c r="H535" s="29"/>
      <c r="I535" s="29"/>
      <c r="J535" s="29"/>
      <c r="K535" s="29"/>
      <c r="L535" s="29"/>
      <c r="M535" s="29"/>
      <c r="N535" s="29"/>
      <c r="O535" s="29"/>
      <c r="P535" s="29"/>
      <c r="Q535" s="31"/>
      <c r="R535" s="29"/>
      <c r="S535" s="29"/>
      <c r="T535" s="29"/>
      <c r="U535" s="29"/>
      <c r="V535" s="29"/>
      <c r="W535" s="29"/>
      <c r="X535" s="29"/>
      <c r="Y535" s="29"/>
      <c r="Z535" s="29"/>
      <c r="AA535" s="29"/>
      <c r="AB535" s="29"/>
      <c r="AC535" s="29"/>
      <c r="AD535" s="29"/>
      <c r="AE535" s="29"/>
      <c r="AF535" s="31"/>
      <c r="AG535" s="29"/>
      <c r="AH535" s="29"/>
      <c r="AI535" s="29"/>
      <c r="AJ535" s="29"/>
      <c r="AK535" s="29"/>
      <c r="AL535" s="29"/>
      <c r="AM535" s="29"/>
      <c r="AN535" s="29"/>
      <c r="AO535" s="29"/>
      <c r="AP535" s="29"/>
      <c r="AQ535" s="29"/>
      <c r="AR535" s="29"/>
      <c r="AS535" s="29"/>
      <c r="AT535" s="29"/>
      <c r="AU535" s="31"/>
      <c r="AV535" s="29"/>
      <c r="AW535" s="29"/>
      <c r="AX535" s="29"/>
      <c r="AY535" s="29"/>
      <c r="AZ535" s="29"/>
      <c r="BA535" s="29"/>
      <c r="BB535" s="29"/>
      <c r="BC535" s="29"/>
      <c r="BD535" s="29"/>
      <c r="BE535" s="29"/>
      <c r="BF535" s="29"/>
      <c r="BG535" s="29"/>
      <c r="BH535" s="29"/>
      <c r="BI535" s="29"/>
      <c r="BJ535" s="31"/>
      <c r="BK535" s="29"/>
      <c r="BL535" s="29"/>
      <c r="BM535" s="29"/>
      <c r="BN535" s="29"/>
      <c r="BO535" s="29"/>
      <c r="BP535" s="29"/>
      <c r="BQ535" s="29"/>
      <c r="BR535" s="29"/>
      <c r="BS535" s="29"/>
      <c r="BT535" s="29"/>
      <c r="BU535" s="29"/>
      <c r="BV535" s="29"/>
      <c r="BW535" s="29"/>
      <c r="BX535" s="29"/>
      <c r="BY535" s="31"/>
      <c r="BZ535" s="29"/>
      <c r="CA535" s="29"/>
      <c r="CB535" s="29"/>
      <c r="CC535" s="29"/>
      <c r="CD535" s="29"/>
      <c r="CE535" s="29"/>
      <c r="CF535" s="29"/>
      <c r="CG535" s="29"/>
      <c r="CH535" s="29"/>
      <c r="CI535" s="29"/>
      <c r="CJ535" s="29"/>
      <c r="CK535" s="29"/>
      <c r="CL535" s="29"/>
      <c r="CM535" s="29"/>
      <c r="CN535" s="31"/>
      <c r="CO535" s="29"/>
      <c r="CP535" s="29"/>
      <c r="CQ535" s="29"/>
      <c r="CR535" s="29"/>
    </row>
    <row r="536">
      <c r="A536" s="28"/>
      <c r="B536" s="29"/>
      <c r="C536" s="30"/>
      <c r="D536" s="30"/>
      <c r="E536" s="30"/>
      <c r="F536" s="30"/>
      <c r="G536" s="29"/>
      <c r="H536" s="29"/>
      <c r="I536" s="29"/>
      <c r="J536" s="29"/>
      <c r="K536" s="29"/>
      <c r="L536" s="29"/>
      <c r="M536" s="29"/>
      <c r="N536" s="29"/>
      <c r="O536" s="29"/>
      <c r="P536" s="29"/>
      <c r="Q536" s="31"/>
      <c r="R536" s="29"/>
      <c r="S536" s="29"/>
      <c r="T536" s="29"/>
      <c r="U536" s="29"/>
      <c r="V536" s="29"/>
      <c r="W536" s="29"/>
      <c r="X536" s="29"/>
      <c r="Y536" s="29"/>
      <c r="Z536" s="29"/>
      <c r="AA536" s="29"/>
      <c r="AB536" s="29"/>
      <c r="AC536" s="29"/>
      <c r="AD536" s="29"/>
      <c r="AE536" s="29"/>
      <c r="AF536" s="31"/>
      <c r="AG536" s="29"/>
      <c r="AH536" s="29"/>
      <c r="AI536" s="29"/>
      <c r="AJ536" s="29"/>
      <c r="AK536" s="29"/>
      <c r="AL536" s="29"/>
      <c r="AM536" s="29"/>
      <c r="AN536" s="29"/>
      <c r="AO536" s="29"/>
      <c r="AP536" s="29"/>
      <c r="AQ536" s="29"/>
      <c r="AR536" s="29"/>
      <c r="AS536" s="29"/>
      <c r="AT536" s="29"/>
      <c r="AU536" s="31"/>
      <c r="AV536" s="29"/>
      <c r="AW536" s="29"/>
      <c r="AX536" s="29"/>
      <c r="AY536" s="29"/>
      <c r="AZ536" s="29"/>
      <c r="BA536" s="29"/>
      <c r="BB536" s="29"/>
      <c r="BC536" s="29"/>
      <c r="BD536" s="29"/>
      <c r="BE536" s="29"/>
      <c r="BF536" s="29"/>
      <c r="BG536" s="29"/>
      <c r="BH536" s="29"/>
      <c r="BI536" s="29"/>
      <c r="BJ536" s="31"/>
      <c r="BK536" s="29"/>
      <c r="BL536" s="29"/>
      <c r="BM536" s="29"/>
      <c r="BN536" s="29"/>
      <c r="BO536" s="29"/>
      <c r="BP536" s="29"/>
      <c r="BQ536" s="29"/>
      <c r="BR536" s="29"/>
      <c r="BS536" s="29"/>
      <c r="BT536" s="29"/>
      <c r="BU536" s="29"/>
      <c r="BV536" s="29"/>
      <c r="BW536" s="29"/>
      <c r="BX536" s="29"/>
      <c r="BY536" s="31"/>
      <c r="BZ536" s="29"/>
      <c r="CA536" s="29"/>
      <c r="CB536" s="29"/>
      <c r="CC536" s="29"/>
      <c r="CD536" s="29"/>
      <c r="CE536" s="29"/>
      <c r="CF536" s="29"/>
      <c r="CG536" s="29"/>
      <c r="CH536" s="29"/>
      <c r="CI536" s="29"/>
      <c r="CJ536" s="29"/>
      <c r="CK536" s="29"/>
      <c r="CL536" s="29"/>
      <c r="CM536" s="29"/>
      <c r="CN536" s="31"/>
      <c r="CO536" s="29"/>
      <c r="CP536" s="29"/>
      <c r="CQ536" s="29"/>
      <c r="CR536" s="29"/>
    </row>
    <row r="537">
      <c r="A537" s="28"/>
      <c r="B537" s="29"/>
      <c r="C537" s="30"/>
      <c r="D537" s="30"/>
      <c r="E537" s="30"/>
      <c r="F537" s="30"/>
      <c r="G537" s="29"/>
      <c r="H537" s="29"/>
      <c r="I537" s="29"/>
      <c r="J537" s="29"/>
      <c r="K537" s="29"/>
      <c r="L537" s="29"/>
      <c r="M537" s="29"/>
      <c r="N537" s="29"/>
      <c r="O537" s="29"/>
      <c r="P537" s="29"/>
      <c r="Q537" s="31"/>
      <c r="R537" s="29"/>
      <c r="S537" s="29"/>
      <c r="T537" s="29"/>
      <c r="U537" s="29"/>
      <c r="V537" s="29"/>
      <c r="W537" s="29"/>
      <c r="X537" s="29"/>
      <c r="Y537" s="29"/>
      <c r="Z537" s="29"/>
      <c r="AA537" s="29"/>
      <c r="AB537" s="29"/>
      <c r="AC537" s="29"/>
      <c r="AD537" s="29"/>
      <c r="AE537" s="29"/>
      <c r="AF537" s="31"/>
      <c r="AG537" s="29"/>
      <c r="AH537" s="29"/>
      <c r="AI537" s="29"/>
      <c r="AJ537" s="29"/>
      <c r="AK537" s="29"/>
      <c r="AL537" s="29"/>
      <c r="AM537" s="29"/>
      <c r="AN537" s="29"/>
      <c r="AO537" s="29"/>
      <c r="AP537" s="29"/>
      <c r="AQ537" s="29"/>
      <c r="AR537" s="29"/>
      <c r="AS537" s="29"/>
      <c r="AT537" s="29"/>
      <c r="AU537" s="31"/>
      <c r="AV537" s="29"/>
      <c r="AW537" s="29"/>
      <c r="AX537" s="29"/>
      <c r="AY537" s="29"/>
      <c r="AZ537" s="29"/>
      <c r="BA537" s="29"/>
      <c r="BB537" s="29"/>
      <c r="BC537" s="29"/>
      <c r="BD537" s="29"/>
      <c r="BE537" s="29"/>
      <c r="BF537" s="29"/>
      <c r="BG537" s="29"/>
      <c r="BH537" s="29"/>
      <c r="BI537" s="29"/>
      <c r="BJ537" s="31"/>
      <c r="BK537" s="29"/>
      <c r="BL537" s="29"/>
      <c r="BM537" s="29"/>
      <c r="BN537" s="29"/>
      <c r="BO537" s="29"/>
      <c r="BP537" s="29"/>
      <c r="BQ537" s="29"/>
      <c r="BR537" s="29"/>
      <c r="BS537" s="29"/>
      <c r="BT537" s="29"/>
      <c r="BU537" s="29"/>
      <c r="BV537" s="29"/>
      <c r="BW537" s="29"/>
      <c r="BX537" s="29"/>
      <c r="BY537" s="31"/>
      <c r="BZ537" s="29"/>
      <c r="CA537" s="29"/>
      <c r="CB537" s="29"/>
      <c r="CC537" s="29"/>
      <c r="CD537" s="29"/>
      <c r="CE537" s="29"/>
      <c r="CF537" s="29"/>
      <c r="CG537" s="29"/>
      <c r="CH537" s="29"/>
      <c r="CI537" s="29"/>
      <c r="CJ537" s="29"/>
      <c r="CK537" s="29"/>
      <c r="CL537" s="29"/>
      <c r="CM537" s="29"/>
      <c r="CN537" s="31"/>
      <c r="CO537" s="29"/>
      <c r="CP537" s="29"/>
      <c r="CQ537" s="29"/>
      <c r="CR537" s="29"/>
    </row>
    <row r="538">
      <c r="A538" s="28"/>
      <c r="B538" s="29"/>
      <c r="C538" s="30"/>
      <c r="D538" s="30"/>
      <c r="E538" s="30"/>
      <c r="F538" s="30"/>
      <c r="G538" s="29"/>
      <c r="H538" s="29"/>
      <c r="I538" s="29"/>
      <c r="J538" s="29"/>
      <c r="K538" s="29"/>
      <c r="L538" s="29"/>
      <c r="M538" s="29"/>
      <c r="N538" s="29"/>
      <c r="O538" s="29"/>
      <c r="P538" s="29"/>
      <c r="Q538" s="31"/>
      <c r="R538" s="29"/>
      <c r="S538" s="29"/>
      <c r="T538" s="29"/>
      <c r="U538" s="29"/>
      <c r="V538" s="29"/>
      <c r="W538" s="29"/>
      <c r="X538" s="29"/>
      <c r="Y538" s="29"/>
      <c r="Z538" s="29"/>
      <c r="AA538" s="29"/>
      <c r="AB538" s="29"/>
      <c r="AC538" s="29"/>
      <c r="AD538" s="29"/>
      <c r="AE538" s="29"/>
      <c r="AF538" s="31"/>
      <c r="AG538" s="29"/>
      <c r="AH538" s="29"/>
      <c r="AI538" s="29"/>
      <c r="AJ538" s="29"/>
      <c r="AK538" s="29"/>
      <c r="AL538" s="29"/>
      <c r="AM538" s="29"/>
      <c r="AN538" s="29"/>
      <c r="AO538" s="29"/>
      <c r="AP538" s="29"/>
      <c r="AQ538" s="29"/>
      <c r="AR538" s="29"/>
      <c r="AS538" s="29"/>
      <c r="AT538" s="29"/>
      <c r="AU538" s="31"/>
      <c r="AV538" s="29"/>
      <c r="AW538" s="29"/>
      <c r="AX538" s="29"/>
      <c r="AY538" s="29"/>
      <c r="AZ538" s="29"/>
      <c r="BA538" s="29"/>
      <c r="BB538" s="29"/>
      <c r="BC538" s="29"/>
      <c r="BD538" s="29"/>
      <c r="BE538" s="29"/>
      <c r="BF538" s="29"/>
      <c r="BG538" s="29"/>
      <c r="BH538" s="29"/>
      <c r="BI538" s="29"/>
      <c r="BJ538" s="31"/>
      <c r="BK538" s="29"/>
      <c r="BL538" s="29"/>
      <c r="BM538" s="29"/>
      <c r="BN538" s="29"/>
      <c r="BO538" s="29"/>
      <c r="BP538" s="29"/>
      <c r="BQ538" s="29"/>
      <c r="BR538" s="29"/>
      <c r="BS538" s="29"/>
      <c r="BT538" s="29"/>
      <c r="BU538" s="29"/>
      <c r="BV538" s="29"/>
      <c r="BW538" s="29"/>
      <c r="BX538" s="29"/>
      <c r="BY538" s="31"/>
      <c r="BZ538" s="29"/>
      <c r="CA538" s="29"/>
      <c r="CB538" s="29"/>
      <c r="CC538" s="29"/>
      <c r="CD538" s="29"/>
      <c r="CE538" s="29"/>
      <c r="CF538" s="29"/>
      <c r="CG538" s="29"/>
      <c r="CH538" s="29"/>
      <c r="CI538" s="29"/>
      <c r="CJ538" s="29"/>
      <c r="CK538" s="29"/>
      <c r="CL538" s="29"/>
      <c r="CM538" s="29"/>
      <c r="CN538" s="31"/>
      <c r="CO538" s="29"/>
      <c r="CP538" s="29"/>
      <c r="CQ538" s="29"/>
      <c r="CR538" s="29"/>
    </row>
    <row r="539">
      <c r="A539" s="28"/>
      <c r="B539" s="29"/>
      <c r="C539" s="30"/>
      <c r="D539" s="30"/>
      <c r="E539" s="30"/>
      <c r="F539" s="30"/>
      <c r="G539" s="29"/>
      <c r="H539" s="29"/>
      <c r="I539" s="29"/>
      <c r="J539" s="29"/>
      <c r="K539" s="29"/>
      <c r="L539" s="29"/>
      <c r="M539" s="29"/>
      <c r="N539" s="29"/>
      <c r="O539" s="29"/>
      <c r="P539" s="29"/>
      <c r="Q539" s="31"/>
      <c r="R539" s="29"/>
      <c r="S539" s="29"/>
      <c r="T539" s="29"/>
      <c r="U539" s="29"/>
      <c r="V539" s="29"/>
      <c r="W539" s="29"/>
      <c r="X539" s="29"/>
      <c r="Y539" s="29"/>
      <c r="Z539" s="29"/>
      <c r="AA539" s="29"/>
      <c r="AB539" s="29"/>
      <c r="AC539" s="29"/>
      <c r="AD539" s="29"/>
      <c r="AE539" s="29"/>
      <c r="AF539" s="31"/>
      <c r="AG539" s="29"/>
      <c r="AH539" s="29"/>
      <c r="AI539" s="29"/>
      <c r="AJ539" s="29"/>
      <c r="AK539" s="29"/>
      <c r="AL539" s="29"/>
      <c r="AM539" s="29"/>
      <c r="AN539" s="29"/>
      <c r="AO539" s="29"/>
      <c r="AP539" s="29"/>
      <c r="AQ539" s="29"/>
      <c r="AR539" s="29"/>
      <c r="AS539" s="29"/>
      <c r="AT539" s="29"/>
      <c r="AU539" s="31"/>
      <c r="AV539" s="29"/>
      <c r="AW539" s="29"/>
      <c r="AX539" s="29"/>
      <c r="AY539" s="29"/>
      <c r="AZ539" s="29"/>
      <c r="BA539" s="29"/>
      <c r="BB539" s="29"/>
      <c r="BC539" s="29"/>
      <c r="BD539" s="29"/>
      <c r="BE539" s="29"/>
      <c r="BF539" s="29"/>
      <c r="BG539" s="29"/>
      <c r="BH539" s="29"/>
      <c r="BI539" s="29"/>
      <c r="BJ539" s="31"/>
      <c r="BK539" s="29"/>
      <c r="BL539" s="29"/>
      <c r="BM539" s="29"/>
      <c r="BN539" s="29"/>
      <c r="BO539" s="29"/>
      <c r="BP539" s="29"/>
      <c r="BQ539" s="29"/>
      <c r="BR539" s="29"/>
      <c r="BS539" s="29"/>
      <c r="BT539" s="29"/>
      <c r="BU539" s="29"/>
      <c r="BV539" s="29"/>
      <c r="BW539" s="29"/>
      <c r="BX539" s="29"/>
      <c r="BY539" s="31"/>
      <c r="BZ539" s="29"/>
      <c r="CA539" s="29"/>
      <c r="CB539" s="29"/>
      <c r="CC539" s="29"/>
      <c r="CD539" s="29"/>
      <c r="CE539" s="29"/>
      <c r="CF539" s="29"/>
      <c r="CG539" s="29"/>
      <c r="CH539" s="29"/>
      <c r="CI539" s="29"/>
      <c r="CJ539" s="29"/>
      <c r="CK539" s="29"/>
      <c r="CL539" s="29"/>
      <c r="CM539" s="29"/>
      <c r="CN539" s="31"/>
      <c r="CO539" s="29"/>
      <c r="CP539" s="29"/>
      <c r="CQ539" s="29"/>
      <c r="CR539" s="29"/>
    </row>
    <row r="540">
      <c r="A540" s="28"/>
      <c r="B540" s="29"/>
      <c r="C540" s="30"/>
      <c r="D540" s="30"/>
      <c r="E540" s="30"/>
      <c r="F540" s="30"/>
      <c r="G540" s="29"/>
      <c r="H540" s="29"/>
      <c r="I540" s="29"/>
      <c r="J540" s="29"/>
      <c r="K540" s="29"/>
      <c r="L540" s="29"/>
      <c r="M540" s="29"/>
      <c r="N540" s="29"/>
      <c r="O540" s="29"/>
      <c r="P540" s="29"/>
      <c r="Q540" s="31"/>
      <c r="R540" s="29"/>
      <c r="S540" s="29"/>
      <c r="T540" s="29"/>
      <c r="U540" s="29"/>
      <c r="V540" s="29"/>
      <c r="W540" s="29"/>
      <c r="X540" s="29"/>
      <c r="Y540" s="29"/>
      <c r="Z540" s="29"/>
      <c r="AA540" s="29"/>
      <c r="AB540" s="29"/>
      <c r="AC540" s="29"/>
      <c r="AD540" s="29"/>
      <c r="AE540" s="29"/>
      <c r="AF540" s="31"/>
      <c r="AG540" s="29"/>
      <c r="AH540" s="29"/>
      <c r="AI540" s="29"/>
      <c r="AJ540" s="29"/>
      <c r="AK540" s="29"/>
      <c r="AL540" s="29"/>
      <c r="AM540" s="29"/>
      <c r="AN540" s="29"/>
      <c r="AO540" s="29"/>
      <c r="AP540" s="29"/>
      <c r="AQ540" s="29"/>
      <c r="AR540" s="29"/>
      <c r="AS540" s="29"/>
      <c r="AT540" s="29"/>
      <c r="AU540" s="31"/>
      <c r="AV540" s="29"/>
      <c r="AW540" s="29"/>
      <c r="AX540" s="29"/>
      <c r="AY540" s="29"/>
      <c r="AZ540" s="29"/>
      <c r="BA540" s="29"/>
      <c r="BB540" s="29"/>
      <c r="BC540" s="29"/>
      <c r="BD540" s="29"/>
      <c r="BE540" s="29"/>
      <c r="BF540" s="29"/>
      <c r="BG540" s="29"/>
      <c r="BH540" s="29"/>
      <c r="BI540" s="29"/>
      <c r="BJ540" s="31"/>
      <c r="BK540" s="29"/>
      <c r="BL540" s="29"/>
      <c r="BM540" s="29"/>
      <c r="BN540" s="29"/>
      <c r="BO540" s="29"/>
      <c r="BP540" s="29"/>
      <c r="BQ540" s="29"/>
      <c r="BR540" s="29"/>
      <c r="BS540" s="29"/>
      <c r="BT540" s="29"/>
      <c r="BU540" s="29"/>
      <c r="BV540" s="29"/>
      <c r="BW540" s="29"/>
      <c r="BX540" s="29"/>
      <c r="BY540" s="31"/>
      <c r="BZ540" s="29"/>
      <c r="CA540" s="29"/>
      <c r="CB540" s="29"/>
      <c r="CC540" s="29"/>
      <c r="CD540" s="29"/>
      <c r="CE540" s="29"/>
      <c r="CF540" s="29"/>
      <c r="CG540" s="29"/>
      <c r="CH540" s="29"/>
      <c r="CI540" s="29"/>
      <c r="CJ540" s="29"/>
      <c r="CK540" s="29"/>
      <c r="CL540" s="29"/>
      <c r="CM540" s="29"/>
      <c r="CN540" s="31"/>
      <c r="CO540" s="29"/>
      <c r="CP540" s="29"/>
      <c r="CQ540" s="29"/>
      <c r="CR540" s="29"/>
    </row>
    <row r="541">
      <c r="A541" s="28"/>
      <c r="B541" s="29"/>
      <c r="C541" s="30"/>
      <c r="D541" s="30"/>
      <c r="E541" s="30"/>
      <c r="F541" s="30"/>
      <c r="G541" s="29"/>
      <c r="H541" s="29"/>
      <c r="I541" s="29"/>
      <c r="J541" s="29"/>
      <c r="K541" s="29"/>
      <c r="L541" s="29"/>
      <c r="M541" s="29"/>
      <c r="N541" s="29"/>
      <c r="O541" s="29"/>
      <c r="P541" s="29"/>
      <c r="Q541" s="31"/>
      <c r="R541" s="29"/>
      <c r="S541" s="29"/>
      <c r="T541" s="29"/>
      <c r="U541" s="29"/>
      <c r="V541" s="29"/>
      <c r="W541" s="29"/>
      <c r="X541" s="29"/>
      <c r="Y541" s="29"/>
      <c r="Z541" s="29"/>
      <c r="AA541" s="29"/>
      <c r="AB541" s="29"/>
      <c r="AC541" s="29"/>
      <c r="AD541" s="29"/>
      <c r="AE541" s="29"/>
      <c r="AF541" s="31"/>
      <c r="AG541" s="29"/>
      <c r="AH541" s="29"/>
      <c r="AI541" s="29"/>
      <c r="AJ541" s="29"/>
      <c r="AK541" s="29"/>
      <c r="AL541" s="29"/>
      <c r="AM541" s="29"/>
      <c r="AN541" s="29"/>
      <c r="AO541" s="29"/>
      <c r="AP541" s="29"/>
      <c r="AQ541" s="29"/>
      <c r="AR541" s="29"/>
      <c r="AS541" s="29"/>
      <c r="AT541" s="29"/>
      <c r="AU541" s="31"/>
      <c r="AV541" s="29"/>
      <c r="AW541" s="29"/>
      <c r="AX541" s="29"/>
      <c r="AY541" s="29"/>
      <c r="AZ541" s="29"/>
      <c r="BA541" s="29"/>
      <c r="BB541" s="29"/>
      <c r="BC541" s="29"/>
      <c r="BD541" s="29"/>
      <c r="BE541" s="29"/>
      <c r="BF541" s="29"/>
      <c r="BG541" s="29"/>
      <c r="BH541" s="29"/>
      <c r="BI541" s="29"/>
      <c r="BJ541" s="31"/>
      <c r="BK541" s="29"/>
      <c r="BL541" s="29"/>
      <c r="BM541" s="29"/>
      <c r="BN541" s="29"/>
      <c r="BO541" s="29"/>
      <c r="BP541" s="29"/>
      <c r="BQ541" s="29"/>
      <c r="BR541" s="29"/>
      <c r="BS541" s="29"/>
      <c r="BT541" s="29"/>
      <c r="BU541" s="29"/>
      <c r="BV541" s="29"/>
      <c r="BW541" s="29"/>
      <c r="BX541" s="29"/>
      <c r="BY541" s="31"/>
      <c r="BZ541" s="29"/>
      <c r="CA541" s="29"/>
      <c r="CB541" s="29"/>
      <c r="CC541" s="29"/>
      <c r="CD541" s="29"/>
      <c r="CE541" s="29"/>
      <c r="CF541" s="29"/>
      <c r="CG541" s="29"/>
      <c r="CH541" s="29"/>
      <c r="CI541" s="29"/>
      <c r="CJ541" s="29"/>
      <c r="CK541" s="29"/>
      <c r="CL541" s="29"/>
      <c r="CM541" s="29"/>
      <c r="CN541" s="31"/>
      <c r="CO541" s="29"/>
      <c r="CP541" s="29"/>
      <c r="CQ541" s="29"/>
      <c r="CR541" s="29"/>
    </row>
    <row r="542">
      <c r="A542" s="28"/>
      <c r="B542" s="29"/>
      <c r="C542" s="30"/>
      <c r="D542" s="30"/>
      <c r="E542" s="30"/>
      <c r="F542" s="30"/>
      <c r="G542" s="29"/>
      <c r="H542" s="29"/>
      <c r="I542" s="29"/>
      <c r="J542" s="29"/>
      <c r="K542" s="29"/>
      <c r="L542" s="29"/>
      <c r="M542" s="29"/>
      <c r="N542" s="29"/>
      <c r="O542" s="29"/>
      <c r="P542" s="29"/>
      <c r="Q542" s="31"/>
      <c r="R542" s="29"/>
      <c r="S542" s="29"/>
      <c r="T542" s="29"/>
      <c r="U542" s="29"/>
      <c r="V542" s="29"/>
      <c r="W542" s="29"/>
      <c r="X542" s="29"/>
      <c r="Y542" s="29"/>
      <c r="Z542" s="29"/>
      <c r="AA542" s="29"/>
      <c r="AB542" s="29"/>
      <c r="AC542" s="29"/>
      <c r="AD542" s="29"/>
      <c r="AE542" s="29"/>
      <c r="AF542" s="31"/>
      <c r="AG542" s="29"/>
      <c r="AH542" s="29"/>
      <c r="AI542" s="29"/>
      <c r="AJ542" s="29"/>
      <c r="AK542" s="29"/>
      <c r="AL542" s="29"/>
      <c r="AM542" s="29"/>
      <c r="AN542" s="29"/>
      <c r="AO542" s="29"/>
      <c r="AP542" s="29"/>
      <c r="AQ542" s="29"/>
      <c r="AR542" s="29"/>
      <c r="AS542" s="29"/>
      <c r="AT542" s="29"/>
      <c r="AU542" s="31"/>
      <c r="AV542" s="29"/>
      <c r="AW542" s="29"/>
      <c r="AX542" s="29"/>
      <c r="AY542" s="29"/>
      <c r="AZ542" s="29"/>
      <c r="BA542" s="29"/>
      <c r="BB542" s="29"/>
      <c r="BC542" s="29"/>
      <c r="BD542" s="29"/>
      <c r="BE542" s="29"/>
      <c r="BF542" s="29"/>
      <c r="BG542" s="29"/>
      <c r="BH542" s="29"/>
      <c r="BI542" s="29"/>
      <c r="BJ542" s="31"/>
      <c r="BK542" s="29"/>
      <c r="BL542" s="29"/>
      <c r="BM542" s="29"/>
      <c r="BN542" s="29"/>
      <c r="BO542" s="29"/>
      <c r="BP542" s="29"/>
      <c r="BQ542" s="29"/>
      <c r="BR542" s="29"/>
      <c r="BS542" s="29"/>
      <c r="BT542" s="29"/>
      <c r="BU542" s="29"/>
      <c r="BV542" s="29"/>
      <c r="BW542" s="29"/>
      <c r="BX542" s="29"/>
      <c r="BY542" s="31"/>
      <c r="BZ542" s="29"/>
      <c r="CA542" s="29"/>
      <c r="CB542" s="29"/>
      <c r="CC542" s="29"/>
      <c r="CD542" s="29"/>
      <c r="CE542" s="29"/>
      <c r="CF542" s="29"/>
      <c r="CG542" s="29"/>
      <c r="CH542" s="29"/>
      <c r="CI542" s="29"/>
      <c r="CJ542" s="29"/>
      <c r="CK542" s="29"/>
      <c r="CL542" s="29"/>
      <c r="CM542" s="29"/>
      <c r="CN542" s="31"/>
      <c r="CO542" s="29"/>
      <c r="CP542" s="29"/>
      <c r="CQ542" s="29"/>
      <c r="CR542" s="29"/>
    </row>
    <row r="543">
      <c r="A543" s="28"/>
      <c r="B543" s="29"/>
      <c r="C543" s="30"/>
      <c r="D543" s="30"/>
      <c r="E543" s="30"/>
      <c r="F543" s="30"/>
      <c r="G543" s="29"/>
      <c r="H543" s="29"/>
      <c r="I543" s="29"/>
      <c r="J543" s="29"/>
      <c r="K543" s="29"/>
      <c r="L543" s="29"/>
      <c r="M543" s="29"/>
      <c r="N543" s="29"/>
      <c r="O543" s="29"/>
      <c r="P543" s="29"/>
      <c r="Q543" s="31"/>
      <c r="R543" s="29"/>
      <c r="S543" s="29"/>
      <c r="T543" s="29"/>
      <c r="U543" s="29"/>
      <c r="V543" s="29"/>
      <c r="W543" s="29"/>
      <c r="X543" s="29"/>
      <c r="Y543" s="29"/>
      <c r="Z543" s="29"/>
      <c r="AA543" s="29"/>
      <c r="AB543" s="29"/>
      <c r="AC543" s="29"/>
      <c r="AD543" s="29"/>
      <c r="AE543" s="29"/>
      <c r="AF543" s="31"/>
      <c r="AG543" s="29"/>
      <c r="AH543" s="29"/>
      <c r="AI543" s="29"/>
      <c r="AJ543" s="29"/>
      <c r="AK543" s="29"/>
      <c r="AL543" s="29"/>
      <c r="AM543" s="29"/>
      <c r="AN543" s="29"/>
      <c r="AO543" s="29"/>
      <c r="AP543" s="29"/>
      <c r="AQ543" s="29"/>
      <c r="AR543" s="29"/>
      <c r="AS543" s="29"/>
      <c r="AT543" s="29"/>
      <c r="AU543" s="31"/>
      <c r="AV543" s="29"/>
      <c r="AW543" s="29"/>
      <c r="AX543" s="29"/>
      <c r="AY543" s="29"/>
      <c r="AZ543" s="29"/>
      <c r="BA543" s="29"/>
      <c r="BB543" s="29"/>
      <c r="BC543" s="29"/>
      <c r="BD543" s="29"/>
      <c r="BE543" s="29"/>
      <c r="BF543" s="29"/>
      <c r="BG543" s="29"/>
      <c r="BH543" s="29"/>
      <c r="BI543" s="29"/>
      <c r="BJ543" s="31"/>
      <c r="BK543" s="29"/>
      <c r="BL543" s="29"/>
      <c r="BM543" s="29"/>
      <c r="BN543" s="29"/>
      <c r="BO543" s="29"/>
      <c r="BP543" s="29"/>
      <c r="BQ543" s="29"/>
      <c r="BR543" s="29"/>
      <c r="BS543" s="29"/>
      <c r="BT543" s="29"/>
      <c r="BU543" s="29"/>
      <c r="BV543" s="29"/>
      <c r="BW543" s="29"/>
      <c r="BX543" s="29"/>
      <c r="BY543" s="31"/>
      <c r="BZ543" s="29"/>
      <c r="CA543" s="29"/>
      <c r="CB543" s="29"/>
      <c r="CC543" s="29"/>
      <c r="CD543" s="29"/>
      <c r="CE543" s="29"/>
      <c r="CF543" s="29"/>
      <c r="CG543" s="29"/>
      <c r="CH543" s="29"/>
      <c r="CI543" s="29"/>
      <c r="CJ543" s="29"/>
      <c r="CK543" s="29"/>
      <c r="CL543" s="29"/>
      <c r="CM543" s="29"/>
      <c r="CN543" s="31"/>
      <c r="CO543" s="29"/>
      <c r="CP543" s="29"/>
      <c r="CQ543" s="29"/>
      <c r="CR543" s="29"/>
    </row>
    <row r="544">
      <c r="A544" s="28"/>
      <c r="B544" s="29"/>
      <c r="C544" s="30"/>
      <c r="D544" s="30"/>
      <c r="E544" s="30"/>
      <c r="F544" s="30"/>
      <c r="G544" s="29"/>
      <c r="H544" s="29"/>
      <c r="I544" s="29"/>
      <c r="J544" s="29"/>
      <c r="K544" s="29"/>
      <c r="L544" s="29"/>
      <c r="M544" s="29"/>
      <c r="N544" s="29"/>
      <c r="O544" s="29"/>
      <c r="P544" s="29"/>
      <c r="Q544" s="31"/>
      <c r="R544" s="29"/>
      <c r="S544" s="29"/>
      <c r="T544" s="29"/>
      <c r="U544" s="29"/>
      <c r="V544" s="29"/>
      <c r="W544" s="29"/>
      <c r="X544" s="29"/>
      <c r="Y544" s="29"/>
      <c r="Z544" s="29"/>
      <c r="AA544" s="29"/>
      <c r="AB544" s="29"/>
      <c r="AC544" s="29"/>
      <c r="AD544" s="29"/>
      <c r="AE544" s="29"/>
      <c r="AF544" s="31"/>
      <c r="AG544" s="29"/>
      <c r="AH544" s="29"/>
      <c r="AI544" s="29"/>
      <c r="AJ544" s="29"/>
      <c r="AK544" s="29"/>
      <c r="AL544" s="29"/>
      <c r="AM544" s="29"/>
      <c r="AN544" s="29"/>
      <c r="AO544" s="29"/>
      <c r="AP544" s="29"/>
      <c r="AQ544" s="29"/>
      <c r="AR544" s="29"/>
      <c r="AS544" s="29"/>
      <c r="AT544" s="29"/>
      <c r="AU544" s="31"/>
      <c r="AV544" s="29"/>
      <c r="AW544" s="29"/>
      <c r="AX544" s="29"/>
      <c r="AY544" s="29"/>
      <c r="AZ544" s="29"/>
      <c r="BA544" s="29"/>
      <c r="BB544" s="29"/>
      <c r="BC544" s="29"/>
      <c r="BD544" s="29"/>
      <c r="BE544" s="29"/>
      <c r="BF544" s="29"/>
      <c r="BG544" s="29"/>
      <c r="BH544" s="29"/>
      <c r="BI544" s="29"/>
      <c r="BJ544" s="31"/>
      <c r="BK544" s="29"/>
      <c r="BL544" s="29"/>
      <c r="BM544" s="29"/>
      <c r="BN544" s="29"/>
      <c r="BO544" s="29"/>
      <c r="BP544" s="29"/>
      <c r="BQ544" s="29"/>
      <c r="BR544" s="29"/>
      <c r="BS544" s="29"/>
      <c r="BT544" s="29"/>
      <c r="BU544" s="29"/>
      <c r="BV544" s="29"/>
      <c r="BW544" s="29"/>
      <c r="BX544" s="29"/>
      <c r="BY544" s="31"/>
      <c r="BZ544" s="29"/>
      <c r="CA544" s="29"/>
      <c r="CB544" s="29"/>
      <c r="CC544" s="29"/>
      <c r="CD544" s="29"/>
      <c r="CE544" s="29"/>
      <c r="CF544" s="29"/>
      <c r="CG544" s="29"/>
      <c r="CH544" s="29"/>
      <c r="CI544" s="29"/>
      <c r="CJ544" s="29"/>
      <c r="CK544" s="29"/>
      <c r="CL544" s="29"/>
      <c r="CM544" s="29"/>
      <c r="CN544" s="31"/>
      <c r="CO544" s="29"/>
      <c r="CP544" s="29"/>
      <c r="CQ544" s="29"/>
      <c r="CR544" s="29"/>
    </row>
    <row r="545">
      <c r="A545" s="28"/>
      <c r="B545" s="29"/>
      <c r="C545" s="30"/>
      <c r="D545" s="30"/>
      <c r="E545" s="30"/>
      <c r="F545" s="30"/>
      <c r="G545" s="29"/>
      <c r="H545" s="29"/>
      <c r="I545" s="29"/>
      <c r="J545" s="29"/>
      <c r="K545" s="29"/>
      <c r="L545" s="29"/>
      <c r="M545" s="29"/>
      <c r="N545" s="29"/>
      <c r="O545" s="29"/>
      <c r="P545" s="29"/>
      <c r="Q545" s="31"/>
      <c r="R545" s="29"/>
      <c r="S545" s="29"/>
      <c r="T545" s="29"/>
      <c r="U545" s="29"/>
      <c r="V545" s="29"/>
      <c r="W545" s="29"/>
      <c r="X545" s="29"/>
      <c r="Y545" s="29"/>
      <c r="Z545" s="29"/>
      <c r="AA545" s="29"/>
      <c r="AB545" s="29"/>
      <c r="AC545" s="29"/>
      <c r="AD545" s="29"/>
      <c r="AE545" s="29"/>
      <c r="AF545" s="31"/>
      <c r="AG545" s="29"/>
      <c r="AH545" s="29"/>
      <c r="AI545" s="29"/>
      <c r="AJ545" s="29"/>
      <c r="AK545" s="29"/>
      <c r="AL545" s="29"/>
      <c r="AM545" s="29"/>
      <c r="AN545" s="29"/>
      <c r="AO545" s="29"/>
      <c r="AP545" s="29"/>
      <c r="AQ545" s="29"/>
      <c r="AR545" s="29"/>
      <c r="AS545" s="29"/>
      <c r="AT545" s="29"/>
      <c r="AU545" s="31"/>
      <c r="AV545" s="29"/>
      <c r="AW545" s="29"/>
      <c r="AX545" s="29"/>
      <c r="AY545" s="29"/>
      <c r="AZ545" s="29"/>
      <c r="BA545" s="29"/>
      <c r="BB545" s="29"/>
      <c r="BC545" s="29"/>
      <c r="BD545" s="29"/>
      <c r="BE545" s="29"/>
      <c r="BF545" s="29"/>
      <c r="BG545" s="29"/>
      <c r="BH545" s="29"/>
      <c r="BI545" s="29"/>
      <c r="BJ545" s="31"/>
      <c r="BK545" s="29"/>
      <c r="BL545" s="29"/>
      <c r="BM545" s="29"/>
      <c r="BN545" s="29"/>
      <c r="BO545" s="29"/>
      <c r="BP545" s="29"/>
      <c r="BQ545" s="29"/>
      <c r="BR545" s="29"/>
      <c r="BS545" s="29"/>
      <c r="BT545" s="29"/>
      <c r="BU545" s="29"/>
      <c r="BV545" s="29"/>
      <c r="BW545" s="29"/>
      <c r="BX545" s="29"/>
      <c r="BY545" s="31"/>
      <c r="BZ545" s="29"/>
      <c r="CA545" s="29"/>
      <c r="CB545" s="29"/>
      <c r="CC545" s="29"/>
      <c r="CD545" s="29"/>
      <c r="CE545" s="29"/>
      <c r="CF545" s="29"/>
      <c r="CG545" s="29"/>
      <c r="CH545" s="29"/>
      <c r="CI545" s="29"/>
      <c r="CJ545" s="29"/>
      <c r="CK545" s="29"/>
      <c r="CL545" s="29"/>
      <c r="CM545" s="29"/>
      <c r="CN545" s="31"/>
      <c r="CO545" s="29"/>
      <c r="CP545" s="29"/>
      <c r="CQ545" s="29"/>
      <c r="CR545" s="29"/>
    </row>
    <row r="546">
      <c r="A546" s="28"/>
      <c r="B546" s="29"/>
      <c r="C546" s="30"/>
      <c r="D546" s="30"/>
      <c r="E546" s="30"/>
      <c r="F546" s="30"/>
      <c r="G546" s="29"/>
      <c r="H546" s="29"/>
      <c r="I546" s="29"/>
      <c r="J546" s="29"/>
      <c r="K546" s="29"/>
      <c r="L546" s="29"/>
      <c r="M546" s="29"/>
      <c r="N546" s="29"/>
      <c r="O546" s="29"/>
      <c r="P546" s="29"/>
      <c r="Q546" s="31"/>
      <c r="R546" s="29"/>
      <c r="S546" s="29"/>
      <c r="T546" s="29"/>
      <c r="U546" s="29"/>
      <c r="V546" s="29"/>
      <c r="W546" s="29"/>
      <c r="X546" s="29"/>
      <c r="Y546" s="29"/>
      <c r="Z546" s="29"/>
      <c r="AA546" s="29"/>
      <c r="AB546" s="29"/>
      <c r="AC546" s="29"/>
      <c r="AD546" s="29"/>
      <c r="AE546" s="29"/>
      <c r="AF546" s="31"/>
      <c r="AG546" s="29"/>
      <c r="AH546" s="29"/>
      <c r="AI546" s="29"/>
      <c r="AJ546" s="29"/>
      <c r="AK546" s="29"/>
      <c r="AL546" s="29"/>
      <c r="AM546" s="29"/>
      <c r="AN546" s="29"/>
      <c r="AO546" s="29"/>
      <c r="AP546" s="29"/>
      <c r="AQ546" s="29"/>
      <c r="AR546" s="29"/>
      <c r="AS546" s="29"/>
      <c r="AT546" s="29"/>
      <c r="AU546" s="31"/>
      <c r="AV546" s="29"/>
      <c r="AW546" s="29"/>
      <c r="AX546" s="29"/>
      <c r="AY546" s="29"/>
      <c r="AZ546" s="29"/>
      <c r="BA546" s="29"/>
      <c r="BB546" s="29"/>
      <c r="BC546" s="29"/>
      <c r="BD546" s="29"/>
      <c r="BE546" s="29"/>
      <c r="BF546" s="29"/>
      <c r="BG546" s="29"/>
      <c r="BH546" s="29"/>
      <c r="BI546" s="29"/>
      <c r="BJ546" s="31"/>
      <c r="BK546" s="29"/>
      <c r="BL546" s="29"/>
      <c r="BM546" s="29"/>
      <c r="BN546" s="29"/>
      <c r="BO546" s="29"/>
      <c r="BP546" s="29"/>
      <c r="BQ546" s="29"/>
      <c r="BR546" s="29"/>
      <c r="BS546" s="29"/>
      <c r="BT546" s="29"/>
      <c r="BU546" s="29"/>
      <c r="BV546" s="29"/>
      <c r="BW546" s="29"/>
      <c r="BX546" s="29"/>
      <c r="BY546" s="31"/>
      <c r="BZ546" s="29"/>
      <c r="CA546" s="29"/>
      <c r="CB546" s="29"/>
      <c r="CC546" s="29"/>
      <c r="CD546" s="29"/>
      <c r="CE546" s="29"/>
      <c r="CF546" s="29"/>
      <c r="CG546" s="29"/>
      <c r="CH546" s="29"/>
      <c r="CI546" s="29"/>
      <c r="CJ546" s="29"/>
      <c r="CK546" s="29"/>
      <c r="CL546" s="29"/>
      <c r="CM546" s="29"/>
      <c r="CN546" s="31"/>
      <c r="CO546" s="29"/>
      <c r="CP546" s="29"/>
      <c r="CQ546" s="29"/>
      <c r="CR546" s="29"/>
    </row>
    <row r="547">
      <c r="A547" s="28"/>
      <c r="B547" s="29"/>
      <c r="C547" s="30"/>
      <c r="D547" s="30"/>
      <c r="E547" s="30"/>
      <c r="F547" s="30"/>
      <c r="G547" s="29"/>
      <c r="H547" s="29"/>
      <c r="I547" s="29"/>
      <c r="J547" s="29"/>
      <c r="K547" s="29"/>
      <c r="L547" s="29"/>
      <c r="M547" s="29"/>
      <c r="N547" s="29"/>
      <c r="O547" s="29"/>
      <c r="P547" s="29"/>
      <c r="Q547" s="31"/>
      <c r="R547" s="29"/>
      <c r="S547" s="29"/>
      <c r="T547" s="29"/>
      <c r="U547" s="29"/>
      <c r="V547" s="29"/>
      <c r="W547" s="29"/>
      <c r="X547" s="29"/>
      <c r="Y547" s="29"/>
      <c r="Z547" s="29"/>
      <c r="AA547" s="29"/>
      <c r="AB547" s="29"/>
      <c r="AC547" s="29"/>
      <c r="AD547" s="29"/>
      <c r="AE547" s="29"/>
      <c r="AF547" s="31"/>
      <c r="AG547" s="29"/>
      <c r="AH547" s="29"/>
      <c r="AI547" s="29"/>
      <c r="AJ547" s="29"/>
      <c r="AK547" s="29"/>
      <c r="AL547" s="29"/>
      <c r="AM547" s="29"/>
      <c r="AN547" s="29"/>
      <c r="AO547" s="29"/>
      <c r="AP547" s="29"/>
      <c r="AQ547" s="29"/>
      <c r="AR547" s="29"/>
      <c r="AS547" s="29"/>
      <c r="AT547" s="29"/>
      <c r="AU547" s="31"/>
      <c r="AV547" s="29"/>
      <c r="AW547" s="29"/>
      <c r="AX547" s="29"/>
      <c r="AY547" s="29"/>
      <c r="AZ547" s="29"/>
      <c r="BA547" s="29"/>
      <c r="BB547" s="29"/>
      <c r="BC547" s="29"/>
      <c r="BD547" s="29"/>
      <c r="BE547" s="29"/>
      <c r="BF547" s="29"/>
      <c r="BG547" s="29"/>
      <c r="BH547" s="29"/>
      <c r="BI547" s="29"/>
      <c r="BJ547" s="31"/>
      <c r="BK547" s="29"/>
      <c r="BL547" s="29"/>
      <c r="BM547" s="29"/>
      <c r="BN547" s="29"/>
      <c r="BO547" s="29"/>
      <c r="BP547" s="29"/>
      <c r="BQ547" s="29"/>
      <c r="BR547" s="29"/>
      <c r="BS547" s="29"/>
      <c r="BT547" s="29"/>
      <c r="BU547" s="29"/>
      <c r="BV547" s="29"/>
      <c r="BW547" s="29"/>
      <c r="BX547" s="29"/>
      <c r="BY547" s="31"/>
      <c r="BZ547" s="29"/>
      <c r="CA547" s="29"/>
      <c r="CB547" s="29"/>
      <c r="CC547" s="29"/>
      <c r="CD547" s="29"/>
      <c r="CE547" s="29"/>
      <c r="CF547" s="29"/>
      <c r="CG547" s="29"/>
      <c r="CH547" s="29"/>
      <c r="CI547" s="29"/>
      <c r="CJ547" s="29"/>
      <c r="CK547" s="29"/>
      <c r="CL547" s="29"/>
      <c r="CM547" s="29"/>
      <c r="CN547" s="31"/>
      <c r="CO547" s="29"/>
      <c r="CP547" s="29"/>
      <c r="CQ547" s="29"/>
      <c r="CR547" s="29"/>
    </row>
    <row r="548">
      <c r="A548" s="28"/>
      <c r="B548" s="29"/>
      <c r="C548" s="30"/>
      <c r="D548" s="30"/>
      <c r="E548" s="30"/>
      <c r="F548" s="30"/>
      <c r="G548" s="29"/>
      <c r="H548" s="29"/>
      <c r="I548" s="29"/>
      <c r="J548" s="29"/>
      <c r="K548" s="29"/>
      <c r="L548" s="29"/>
      <c r="M548" s="29"/>
      <c r="N548" s="29"/>
      <c r="O548" s="29"/>
      <c r="P548" s="29"/>
      <c r="Q548" s="31"/>
      <c r="R548" s="29"/>
      <c r="S548" s="29"/>
      <c r="T548" s="29"/>
      <c r="U548" s="29"/>
      <c r="V548" s="29"/>
      <c r="W548" s="29"/>
      <c r="X548" s="29"/>
      <c r="Y548" s="29"/>
      <c r="Z548" s="29"/>
      <c r="AA548" s="29"/>
      <c r="AB548" s="29"/>
      <c r="AC548" s="29"/>
      <c r="AD548" s="29"/>
      <c r="AE548" s="29"/>
      <c r="AF548" s="31"/>
      <c r="AG548" s="29"/>
      <c r="AH548" s="29"/>
      <c r="AI548" s="29"/>
      <c r="AJ548" s="29"/>
      <c r="AK548" s="29"/>
      <c r="AL548" s="29"/>
      <c r="AM548" s="29"/>
      <c r="AN548" s="29"/>
      <c r="AO548" s="29"/>
      <c r="AP548" s="29"/>
      <c r="AQ548" s="29"/>
      <c r="AR548" s="29"/>
      <c r="AS548" s="29"/>
      <c r="AT548" s="29"/>
      <c r="AU548" s="31"/>
      <c r="AV548" s="29"/>
      <c r="AW548" s="29"/>
      <c r="AX548" s="29"/>
      <c r="AY548" s="29"/>
      <c r="AZ548" s="29"/>
      <c r="BA548" s="29"/>
      <c r="BB548" s="29"/>
      <c r="BC548" s="29"/>
      <c r="BD548" s="29"/>
      <c r="BE548" s="29"/>
      <c r="BF548" s="29"/>
      <c r="BG548" s="29"/>
      <c r="BH548" s="29"/>
      <c r="BI548" s="29"/>
      <c r="BJ548" s="31"/>
      <c r="BK548" s="29"/>
      <c r="BL548" s="29"/>
      <c r="BM548" s="29"/>
      <c r="BN548" s="29"/>
      <c r="BO548" s="29"/>
      <c r="BP548" s="29"/>
      <c r="BQ548" s="29"/>
      <c r="BR548" s="29"/>
      <c r="BS548" s="29"/>
      <c r="BT548" s="29"/>
      <c r="BU548" s="29"/>
      <c r="BV548" s="29"/>
      <c r="BW548" s="29"/>
      <c r="BX548" s="29"/>
      <c r="BY548" s="31"/>
      <c r="BZ548" s="29"/>
      <c r="CA548" s="29"/>
      <c r="CB548" s="29"/>
      <c r="CC548" s="29"/>
      <c r="CD548" s="29"/>
      <c r="CE548" s="29"/>
      <c r="CF548" s="29"/>
      <c r="CG548" s="29"/>
      <c r="CH548" s="29"/>
      <c r="CI548" s="29"/>
      <c r="CJ548" s="29"/>
      <c r="CK548" s="29"/>
      <c r="CL548" s="29"/>
      <c r="CM548" s="29"/>
      <c r="CN548" s="31"/>
      <c r="CO548" s="29"/>
      <c r="CP548" s="29"/>
      <c r="CQ548" s="29"/>
      <c r="CR548" s="29"/>
    </row>
    <row r="549">
      <c r="A549" s="28"/>
      <c r="B549" s="29"/>
      <c r="C549" s="30"/>
      <c r="D549" s="30"/>
      <c r="E549" s="30"/>
      <c r="F549" s="30"/>
      <c r="G549" s="29"/>
      <c r="H549" s="29"/>
      <c r="I549" s="29"/>
      <c r="J549" s="29"/>
      <c r="K549" s="29"/>
      <c r="L549" s="29"/>
      <c r="M549" s="29"/>
      <c r="N549" s="29"/>
      <c r="O549" s="29"/>
      <c r="P549" s="29"/>
      <c r="Q549" s="31"/>
      <c r="R549" s="29"/>
      <c r="S549" s="29"/>
      <c r="T549" s="29"/>
      <c r="U549" s="29"/>
      <c r="V549" s="29"/>
      <c r="W549" s="29"/>
      <c r="X549" s="29"/>
      <c r="Y549" s="29"/>
      <c r="Z549" s="29"/>
      <c r="AA549" s="29"/>
      <c r="AB549" s="29"/>
      <c r="AC549" s="29"/>
      <c r="AD549" s="29"/>
      <c r="AE549" s="29"/>
      <c r="AF549" s="31"/>
      <c r="AG549" s="29"/>
      <c r="AH549" s="29"/>
      <c r="AI549" s="29"/>
      <c r="AJ549" s="29"/>
      <c r="AK549" s="29"/>
      <c r="AL549" s="29"/>
      <c r="AM549" s="29"/>
      <c r="AN549" s="29"/>
      <c r="AO549" s="29"/>
      <c r="AP549" s="29"/>
      <c r="AQ549" s="29"/>
      <c r="AR549" s="29"/>
      <c r="AS549" s="29"/>
      <c r="AT549" s="29"/>
      <c r="AU549" s="31"/>
      <c r="AV549" s="29"/>
      <c r="AW549" s="29"/>
      <c r="AX549" s="29"/>
      <c r="AY549" s="29"/>
      <c r="AZ549" s="29"/>
      <c r="BA549" s="29"/>
      <c r="BB549" s="29"/>
      <c r="BC549" s="29"/>
      <c r="BD549" s="29"/>
      <c r="BE549" s="29"/>
      <c r="BF549" s="29"/>
      <c r="BG549" s="29"/>
      <c r="BH549" s="29"/>
      <c r="BI549" s="29"/>
      <c r="BJ549" s="31"/>
      <c r="BK549" s="29"/>
      <c r="BL549" s="29"/>
      <c r="BM549" s="29"/>
      <c r="BN549" s="29"/>
      <c r="BO549" s="29"/>
      <c r="BP549" s="29"/>
      <c r="BQ549" s="29"/>
      <c r="BR549" s="29"/>
      <c r="BS549" s="29"/>
      <c r="BT549" s="29"/>
      <c r="BU549" s="29"/>
      <c r="BV549" s="29"/>
      <c r="BW549" s="29"/>
      <c r="BX549" s="29"/>
      <c r="BY549" s="31"/>
      <c r="BZ549" s="29"/>
      <c r="CA549" s="29"/>
      <c r="CB549" s="29"/>
      <c r="CC549" s="29"/>
      <c r="CD549" s="29"/>
      <c r="CE549" s="29"/>
      <c r="CF549" s="29"/>
      <c r="CG549" s="29"/>
      <c r="CH549" s="29"/>
      <c r="CI549" s="29"/>
      <c r="CJ549" s="29"/>
      <c r="CK549" s="29"/>
      <c r="CL549" s="29"/>
      <c r="CM549" s="29"/>
      <c r="CN549" s="31"/>
      <c r="CO549" s="29"/>
      <c r="CP549" s="29"/>
      <c r="CQ549" s="29"/>
      <c r="CR549" s="29"/>
    </row>
    <row r="550">
      <c r="A550" s="28"/>
      <c r="B550" s="29"/>
      <c r="C550" s="30"/>
      <c r="D550" s="30"/>
      <c r="E550" s="30"/>
      <c r="F550" s="30"/>
      <c r="G550" s="29"/>
      <c r="H550" s="29"/>
      <c r="I550" s="29"/>
      <c r="J550" s="29"/>
      <c r="K550" s="29"/>
      <c r="L550" s="29"/>
      <c r="M550" s="29"/>
      <c r="N550" s="29"/>
      <c r="O550" s="29"/>
      <c r="P550" s="29"/>
      <c r="Q550" s="31"/>
      <c r="R550" s="29"/>
      <c r="S550" s="29"/>
      <c r="T550" s="29"/>
      <c r="U550" s="29"/>
      <c r="V550" s="29"/>
      <c r="W550" s="29"/>
      <c r="X550" s="29"/>
      <c r="Y550" s="29"/>
      <c r="Z550" s="29"/>
      <c r="AA550" s="29"/>
      <c r="AB550" s="29"/>
      <c r="AC550" s="29"/>
      <c r="AD550" s="29"/>
      <c r="AE550" s="29"/>
      <c r="AF550" s="31"/>
      <c r="AG550" s="29"/>
      <c r="AH550" s="29"/>
      <c r="AI550" s="29"/>
      <c r="AJ550" s="29"/>
      <c r="AK550" s="29"/>
      <c r="AL550" s="29"/>
      <c r="AM550" s="29"/>
      <c r="AN550" s="29"/>
      <c r="AO550" s="29"/>
      <c r="AP550" s="29"/>
      <c r="AQ550" s="29"/>
      <c r="AR550" s="29"/>
      <c r="AS550" s="29"/>
      <c r="AT550" s="29"/>
      <c r="AU550" s="31"/>
      <c r="AV550" s="29"/>
      <c r="AW550" s="29"/>
      <c r="AX550" s="29"/>
      <c r="AY550" s="29"/>
      <c r="AZ550" s="29"/>
      <c r="BA550" s="29"/>
      <c r="BB550" s="29"/>
      <c r="BC550" s="29"/>
      <c r="BD550" s="29"/>
      <c r="BE550" s="29"/>
      <c r="BF550" s="29"/>
      <c r="BG550" s="29"/>
      <c r="BH550" s="29"/>
      <c r="BI550" s="29"/>
      <c r="BJ550" s="31"/>
      <c r="BK550" s="29"/>
      <c r="BL550" s="29"/>
      <c r="BM550" s="29"/>
      <c r="BN550" s="29"/>
      <c r="BO550" s="29"/>
      <c r="BP550" s="29"/>
      <c r="BQ550" s="29"/>
      <c r="BR550" s="29"/>
      <c r="BS550" s="29"/>
      <c r="BT550" s="29"/>
      <c r="BU550" s="29"/>
      <c r="BV550" s="29"/>
      <c r="BW550" s="29"/>
      <c r="BX550" s="29"/>
      <c r="BY550" s="31"/>
      <c r="BZ550" s="29"/>
      <c r="CA550" s="29"/>
      <c r="CB550" s="29"/>
      <c r="CC550" s="29"/>
      <c r="CD550" s="29"/>
      <c r="CE550" s="29"/>
      <c r="CF550" s="29"/>
      <c r="CG550" s="29"/>
      <c r="CH550" s="29"/>
      <c r="CI550" s="29"/>
      <c r="CJ550" s="29"/>
      <c r="CK550" s="29"/>
      <c r="CL550" s="29"/>
      <c r="CM550" s="29"/>
      <c r="CN550" s="31"/>
      <c r="CO550" s="29"/>
      <c r="CP550" s="29"/>
      <c r="CQ550" s="29"/>
      <c r="CR550" s="29"/>
    </row>
    <row r="551">
      <c r="A551" s="28"/>
      <c r="B551" s="29"/>
      <c r="C551" s="30"/>
      <c r="D551" s="30"/>
      <c r="E551" s="30"/>
      <c r="F551" s="30"/>
      <c r="G551" s="29"/>
      <c r="H551" s="29"/>
      <c r="I551" s="29"/>
      <c r="J551" s="29"/>
      <c r="K551" s="29"/>
      <c r="L551" s="29"/>
      <c r="M551" s="29"/>
      <c r="N551" s="29"/>
      <c r="O551" s="29"/>
      <c r="P551" s="29"/>
      <c r="Q551" s="31"/>
      <c r="R551" s="29"/>
      <c r="S551" s="29"/>
      <c r="T551" s="29"/>
      <c r="U551" s="29"/>
      <c r="V551" s="29"/>
      <c r="W551" s="29"/>
      <c r="X551" s="29"/>
      <c r="Y551" s="29"/>
      <c r="Z551" s="29"/>
      <c r="AA551" s="29"/>
      <c r="AB551" s="29"/>
      <c r="AC551" s="29"/>
      <c r="AD551" s="29"/>
      <c r="AE551" s="29"/>
      <c r="AF551" s="31"/>
      <c r="AG551" s="29"/>
      <c r="AH551" s="29"/>
      <c r="AI551" s="29"/>
      <c r="AJ551" s="29"/>
      <c r="AK551" s="29"/>
      <c r="AL551" s="29"/>
      <c r="AM551" s="29"/>
      <c r="AN551" s="29"/>
      <c r="AO551" s="29"/>
      <c r="AP551" s="29"/>
      <c r="AQ551" s="29"/>
      <c r="AR551" s="29"/>
      <c r="AS551" s="29"/>
      <c r="AT551" s="29"/>
      <c r="AU551" s="31"/>
      <c r="AV551" s="29"/>
      <c r="AW551" s="29"/>
      <c r="AX551" s="29"/>
      <c r="AY551" s="29"/>
      <c r="AZ551" s="29"/>
      <c r="BA551" s="29"/>
      <c r="BB551" s="29"/>
      <c r="BC551" s="29"/>
      <c r="BD551" s="29"/>
      <c r="BE551" s="29"/>
      <c r="BF551" s="29"/>
      <c r="BG551" s="29"/>
      <c r="BH551" s="29"/>
      <c r="BI551" s="29"/>
      <c r="BJ551" s="31"/>
      <c r="BK551" s="29"/>
      <c r="BL551" s="29"/>
      <c r="BM551" s="29"/>
      <c r="BN551" s="29"/>
      <c r="BO551" s="29"/>
      <c r="BP551" s="29"/>
      <c r="BQ551" s="29"/>
      <c r="BR551" s="29"/>
      <c r="BS551" s="29"/>
      <c r="BT551" s="29"/>
      <c r="BU551" s="29"/>
      <c r="BV551" s="29"/>
      <c r="BW551" s="29"/>
      <c r="BX551" s="29"/>
      <c r="BY551" s="31"/>
      <c r="BZ551" s="29"/>
      <c r="CA551" s="29"/>
      <c r="CB551" s="29"/>
      <c r="CC551" s="29"/>
      <c r="CD551" s="29"/>
      <c r="CE551" s="29"/>
      <c r="CF551" s="29"/>
      <c r="CG551" s="29"/>
      <c r="CH551" s="29"/>
      <c r="CI551" s="29"/>
      <c r="CJ551" s="29"/>
      <c r="CK551" s="29"/>
      <c r="CL551" s="29"/>
      <c r="CM551" s="29"/>
      <c r="CN551" s="31"/>
      <c r="CO551" s="29"/>
      <c r="CP551" s="29"/>
      <c r="CQ551" s="29"/>
      <c r="CR551" s="29"/>
    </row>
    <row r="552">
      <c r="A552" s="28"/>
      <c r="B552" s="29"/>
      <c r="C552" s="30"/>
      <c r="D552" s="30"/>
      <c r="E552" s="30"/>
      <c r="F552" s="30"/>
      <c r="G552" s="29"/>
      <c r="H552" s="29"/>
      <c r="I552" s="29"/>
      <c r="J552" s="29"/>
      <c r="K552" s="29"/>
      <c r="L552" s="29"/>
      <c r="M552" s="29"/>
      <c r="N552" s="29"/>
      <c r="O552" s="29"/>
      <c r="P552" s="29"/>
      <c r="Q552" s="31"/>
      <c r="R552" s="29"/>
      <c r="S552" s="29"/>
      <c r="T552" s="29"/>
      <c r="U552" s="29"/>
      <c r="V552" s="29"/>
      <c r="W552" s="29"/>
      <c r="X552" s="29"/>
      <c r="Y552" s="29"/>
      <c r="Z552" s="29"/>
      <c r="AA552" s="29"/>
      <c r="AB552" s="29"/>
      <c r="AC552" s="29"/>
      <c r="AD552" s="29"/>
      <c r="AE552" s="29"/>
      <c r="AF552" s="31"/>
      <c r="AG552" s="29"/>
      <c r="AH552" s="29"/>
      <c r="AI552" s="29"/>
      <c r="AJ552" s="29"/>
      <c r="AK552" s="29"/>
      <c r="AL552" s="29"/>
      <c r="AM552" s="29"/>
      <c r="AN552" s="29"/>
      <c r="AO552" s="29"/>
      <c r="AP552" s="29"/>
      <c r="AQ552" s="29"/>
      <c r="AR552" s="29"/>
      <c r="AS552" s="29"/>
      <c r="AT552" s="29"/>
      <c r="AU552" s="31"/>
      <c r="AV552" s="29"/>
      <c r="AW552" s="29"/>
      <c r="AX552" s="29"/>
      <c r="AY552" s="29"/>
      <c r="AZ552" s="29"/>
      <c r="BA552" s="29"/>
      <c r="BB552" s="29"/>
      <c r="BC552" s="29"/>
      <c r="BD552" s="29"/>
      <c r="BE552" s="29"/>
      <c r="BF552" s="29"/>
      <c r="BG552" s="29"/>
      <c r="BH552" s="29"/>
      <c r="BI552" s="29"/>
      <c r="BJ552" s="31"/>
      <c r="BK552" s="29"/>
      <c r="BL552" s="29"/>
      <c r="BM552" s="29"/>
      <c r="BN552" s="29"/>
      <c r="BO552" s="29"/>
      <c r="BP552" s="29"/>
      <c r="BQ552" s="29"/>
      <c r="BR552" s="29"/>
      <c r="BS552" s="29"/>
      <c r="BT552" s="29"/>
      <c r="BU552" s="29"/>
      <c r="BV552" s="29"/>
      <c r="BW552" s="29"/>
      <c r="BX552" s="29"/>
      <c r="BY552" s="31"/>
      <c r="BZ552" s="29"/>
      <c r="CA552" s="29"/>
      <c r="CB552" s="29"/>
      <c r="CC552" s="29"/>
      <c r="CD552" s="29"/>
      <c r="CE552" s="29"/>
      <c r="CF552" s="29"/>
      <c r="CG552" s="29"/>
      <c r="CH552" s="29"/>
      <c r="CI552" s="29"/>
      <c r="CJ552" s="29"/>
      <c r="CK552" s="29"/>
      <c r="CL552" s="29"/>
      <c r="CM552" s="29"/>
      <c r="CN552" s="31"/>
      <c r="CO552" s="29"/>
      <c r="CP552" s="29"/>
      <c r="CQ552" s="29"/>
      <c r="CR552" s="29"/>
    </row>
    <row r="553">
      <c r="A553" s="28"/>
      <c r="B553" s="29"/>
      <c r="C553" s="30"/>
      <c r="D553" s="30"/>
      <c r="E553" s="30"/>
      <c r="F553" s="30"/>
      <c r="G553" s="29"/>
      <c r="H553" s="29"/>
      <c r="I553" s="29"/>
      <c r="J553" s="29"/>
      <c r="K553" s="29"/>
      <c r="L553" s="29"/>
      <c r="M553" s="29"/>
      <c r="N553" s="29"/>
      <c r="O553" s="29"/>
      <c r="P553" s="29"/>
      <c r="Q553" s="31"/>
      <c r="R553" s="29"/>
      <c r="S553" s="29"/>
      <c r="T553" s="29"/>
      <c r="U553" s="29"/>
      <c r="V553" s="29"/>
      <c r="W553" s="29"/>
      <c r="X553" s="29"/>
      <c r="Y553" s="29"/>
      <c r="Z553" s="29"/>
      <c r="AA553" s="29"/>
      <c r="AB553" s="29"/>
      <c r="AC553" s="29"/>
      <c r="AD553" s="29"/>
      <c r="AE553" s="29"/>
      <c r="AF553" s="31"/>
      <c r="AG553" s="29"/>
      <c r="AH553" s="29"/>
      <c r="AI553" s="29"/>
      <c r="AJ553" s="29"/>
      <c r="AK553" s="29"/>
      <c r="AL553" s="29"/>
      <c r="AM553" s="29"/>
      <c r="AN553" s="29"/>
      <c r="AO553" s="29"/>
      <c r="AP553" s="29"/>
      <c r="AQ553" s="29"/>
      <c r="AR553" s="29"/>
      <c r="AS553" s="29"/>
      <c r="AT553" s="29"/>
      <c r="AU553" s="31"/>
      <c r="AV553" s="29"/>
      <c r="AW553" s="29"/>
      <c r="AX553" s="29"/>
      <c r="AY553" s="29"/>
      <c r="AZ553" s="29"/>
      <c r="BA553" s="29"/>
      <c r="BB553" s="29"/>
      <c r="BC553" s="29"/>
      <c r="BD553" s="29"/>
      <c r="BE553" s="29"/>
      <c r="BF553" s="29"/>
      <c r="BG553" s="29"/>
      <c r="BH553" s="29"/>
      <c r="BI553" s="29"/>
      <c r="BJ553" s="31"/>
      <c r="BK553" s="29"/>
      <c r="BL553" s="29"/>
      <c r="BM553" s="29"/>
      <c r="BN553" s="29"/>
      <c r="BO553" s="29"/>
      <c r="BP553" s="29"/>
      <c r="BQ553" s="29"/>
      <c r="BR553" s="29"/>
      <c r="BS553" s="29"/>
      <c r="BT553" s="29"/>
      <c r="BU553" s="29"/>
      <c r="BV553" s="29"/>
      <c r="BW553" s="29"/>
      <c r="BX553" s="29"/>
      <c r="BY553" s="31"/>
      <c r="BZ553" s="29"/>
      <c r="CA553" s="29"/>
      <c r="CB553" s="29"/>
      <c r="CC553" s="29"/>
      <c r="CD553" s="29"/>
      <c r="CE553" s="29"/>
      <c r="CF553" s="29"/>
      <c r="CG553" s="29"/>
      <c r="CH553" s="29"/>
      <c r="CI553" s="29"/>
      <c r="CJ553" s="29"/>
      <c r="CK553" s="29"/>
      <c r="CL553" s="29"/>
      <c r="CM553" s="29"/>
      <c r="CN553" s="31"/>
      <c r="CO553" s="29"/>
      <c r="CP553" s="29"/>
      <c r="CQ553" s="29"/>
      <c r="CR553" s="29"/>
    </row>
    <row r="554">
      <c r="A554" s="28"/>
      <c r="B554" s="29"/>
      <c r="C554" s="30"/>
      <c r="D554" s="30"/>
      <c r="E554" s="30"/>
      <c r="F554" s="30"/>
      <c r="G554" s="29"/>
      <c r="H554" s="29"/>
      <c r="I554" s="29"/>
      <c r="J554" s="29"/>
      <c r="K554" s="29"/>
      <c r="L554" s="29"/>
      <c r="M554" s="29"/>
      <c r="N554" s="29"/>
      <c r="O554" s="29"/>
      <c r="P554" s="29"/>
      <c r="Q554" s="31"/>
      <c r="R554" s="29"/>
      <c r="S554" s="29"/>
      <c r="T554" s="29"/>
      <c r="U554" s="29"/>
      <c r="V554" s="29"/>
      <c r="W554" s="29"/>
      <c r="X554" s="29"/>
      <c r="Y554" s="29"/>
      <c r="Z554" s="29"/>
      <c r="AA554" s="29"/>
      <c r="AB554" s="29"/>
      <c r="AC554" s="29"/>
      <c r="AD554" s="29"/>
      <c r="AE554" s="29"/>
      <c r="AF554" s="31"/>
      <c r="AG554" s="29"/>
      <c r="AH554" s="29"/>
      <c r="AI554" s="29"/>
      <c r="AJ554" s="29"/>
      <c r="AK554" s="29"/>
      <c r="AL554" s="29"/>
      <c r="AM554" s="29"/>
      <c r="AN554" s="29"/>
      <c r="AO554" s="29"/>
      <c r="AP554" s="29"/>
      <c r="AQ554" s="29"/>
      <c r="AR554" s="29"/>
      <c r="AS554" s="29"/>
      <c r="AT554" s="29"/>
      <c r="AU554" s="31"/>
      <c r="AV554" s="29"/>
      <c r="AW554" s="29"/>
      <c r="AX554" s="29"/>
      <c r="AY554" s="29"/>
      <c r="AZ554" s="29"/>
      <c r="BA554" s="29"/>
      <c r="BB554" s="29"/>
      <c r="BC554" s="29"/>
      <c r="BD554" s="29"/>
      <c r="BE554" s="29"/>
      <c r="BF554" s="29"/>
      <c r="BG554" s="29"/>
      <c r="BH554" s="29"/>
      <c r="BI554" s="29"/>
      <c r="BJ554" s="31"/>
      <c r="BK554" s="29"/>
      <c r="BL554" s="29"/>
      <c r="BM554" s="29"/>
      <c r="BN554" s="29"/>
      <c r="BO554" s="29"/>
      <c r="BP554" s="29"/>
      <c r="BQ554" s="29"/>
      <c r="BR554" s="29"/>
      <c r="BS554" s="29"/>
      <c r="BT554" s="29"/>
      <c r="BU554" s="29"/>
      <c r="BV554" s="29"/>
      <c r="BW554" s="29"/>
      <c r="BX554" s="29"/>
      <c r="BY554" s="31"/>
      <c r="BZ554" s="29"/>
      <c r="CA554" s="29"/>
      <c r="CB554" s="29"/>
      <c r="CC554" s="29"/>
      <c r="CD554" s="29"/>
      <c r="CE554" s="29"/>
      <c r="CF554" s="29"/>
      <c r="CG554" s="29"/>
      <c r="CH554" s="29"/>
      <c r="CI554" s="29"/>
      <c r="CJ554" s="29"/>
      <c r="CK554" s="29"/>
      <c r="CL554" s="29"/>
      <c r="CM554" s="29"/>
      <c r="CN554" s="31"/>
      <c r="CO554" s="29"/>
      <c r="CP554" s="29"/>
      <c r="CQ554" s="29"/>
      <c r="CR554" s="29"/>
    </row>
    <row r="555">
      <c r="A555" s="28"/>
      <c r="B555" s="29"/>
      <c r="C555" s="30"/>
      <c r="D555" s="30"/>
      <c r="E555" s="30"/>
      <c r="F555" s="30"/>
      <c r="G555" s="29"/>
      <c r="H555" s="29"/>
      <c r="I555" s="29"/>
      <c r="J555" s="29"/>
      <c r="K555" s="29"/>
      <c r="L555" s="29"/>
      <c r="M555" s="29"/>
      <c r="N555" s="29"/>
      <c r="O555" s="29"/>
      <c r="P555" s="29"/>
      <c r="Q555" s="31"/>
      <c r="R555" s="29"/>
      <c r="S555" s="29"/>
      <c r="T555" s="29"/>
      <c r="U555" s="29"/>
      <c r="V555" s="29"/>
      <c r="W555" s="29"/>
      <c r="X555" s="29"/>
      <c r="Y555" s="29"/>
      <c r="Z555" s="29"/>
      <c r="AA555" s="29"/>
      <c r="AB555" s="29"/>
      <c r="AC555" s="29"/>
      <c r="AD555" s="29"/>
      <c r="AE555" s="29"/>
      <c r="AF555" s="31"/>
      <c r="AG555" s="29"/>
      <c r="AH555" s="29"/>
      <c r="AI555" s="29"/>
      <c r="AJ555" s="29"/>
      <c r="AK555" s="29"/>
      <c r="AL555" s="29"/>
      <c r="AM555" s="29"/>
      <c r="AN555" s="29"/>
      <c r="AO555" s="29"/>
      <c r="AP555" s="29"/>
      <c r="AQ555" s="29"/>
      <c r="AR555" s="29"/>
      <c r="AS555" s="29"/>
      <c r="AT555" s="29"/>
      <c r="AU555" s="31"/>
      <c r="AV555" s="29"/>
      <c r="AW555" s="29"/>
      <c r="AX555" s="29"/>
      <c r="AY555" s="29"/>
      <c r="AZ555" s="29"/>
      <c r="BA555" s="29"/>
      <c r="BB555" s="29"/>
      <c r="BC555" s="29"/>
      <c r="BD555" s="29"/>
      <c r="BE555" s="29"/>
      <c r="BF555" s="29"/>
      <c r="BG555" s="29"/>
      <c r="BH555" s="29"/>
      <c r="BI555" s="29"/>
      <c r="BJ555" s="31"/>
      <c r="BK555" s="29"/>
      <c r="BL555" s="29"/>
      <c r="BM555" s="29"/>
      <c r="BN555" s="29"/>
      <c r="BO555" s="29"/>
      <c r="BP555" s="29"/>
      <c r="BQ555" s="29"/>
      <c r="BR555" s="29"/>
      <c r="BS555" s="29"/>
      <c r="BT555" s="29"/>
      <c r="BU555" s="29"/>
      <c r="BV555" s="29"/>
      <c r="BW555" s="29"/>
      <c r="BX555" s="29"/>
      <c r="BY555" s="31"/>
      <c r="BZ555" s="29"/>
      <c r="CA555" s="29"/>
      <c r="CB555" s="29"/>
      <c r="CC555" s="29"/>
      <c r="CD555" s="29"/>
      <c r="CE555" s="29"/>
      <c r="CF555" s="29"/>
      <c r="CG555" s="29"/>
      <c r="CH555" s="29"/>
      <c r="CI555" s="29"/>
      <c r="CJ555" s="29"/>
      <c r="CK555" s="29"/>
      <c r="CL555" s="29"/>
      <c r="CM555" s="29"/>
      <c r="CN555" s="31"/>
      <c r="CO555" s="29"/>
      <c r="CP555" s="29"/>
      <c r="CQ555" s="29"/>
      <c r="CR555" s="29"/>
    </row>
    <row r="556">
      <c r="A556" s="28"/>
      <c r="B556" s="29"/>
      <c r="C556" s="30"/>
      <c r="D556" s="30"/>
      <c r="E556" s="30"/>
      <c r="F556" s="30"/>
      <c r="G556" s="29"/>
      <c r="H556" s="29"/>
      <c r="I556" s="29"/>
      <c r="J556" s="29"/>
      <c r="K556" s="29"/>
      <c r="L556" s="29"/>
      <c r="M556" s="29"/>
      <c r="N556" s="29"/>
      <c r="O556" s="29"/>
      <c r="P556" s="29"/>
      <c r="Q556" s="31"/>
      <c r="R556" s="29"/>
      <c r="S556" s="29"/>
      <c r="T556" s="29"/>
      <c r="U556" s="29"/>
      <c r="V556" s="29"/>
      <c r="W556" s="29"/>
      <c r="X556" s="29"/>
      <c r="Y556" s="29"/>
      <c r="Z556" s="29"/>
      <c r="AA556" s="29"/>
      <c r="AB556" s="29"/>
      <c r="AC556" s="29"/>
      <c r="AD556" s="29"/>
      <c r="AE556" s="29"/>
      <c r="AF556" s="31"/>
      <c r="AG556" s="29"/>
      <c r="AH556" s="29"/>
      <c r="AI556" s="29"/>
      <c r="AJ556" s="29"/>
      <c r="AK556" s="29"/>
      <c r="AL556" s="29"/>
      <c r="AM556" s="29"/>
      <c r="AN556" s="29"/>
      <c r="AO556" s="29"/>
      <c r="AP556" s="29"/>
      <c r="AQ556" s="29"/>
      <c r="AR556" s="29"/>
      <c r="AS556" s="29"/>
      <c r="AT556" s="29"/>
      <c r="AU556" s="31"/>
      <c r="AV556" s="29"/>
      <c r="AW556" s="29"/>
      <c r="AX556" s="29"/>
      <c r="AY556" s="29"/>
      <c r="AZ556" s="29"/>
      <c r="BA556" s="29"/>
      <c r="BB556" s="29"/>
      <c r="BC556" s="29"/>
      <c r="BD556" s="29"/>
      <c r="BE556" s="29"/>
      <c r="BF556" s="29"/>
      <c r="BG556" s="29"/>
      <c r="BH556" s="29"/>
      <c r="BI556" s="29"/>
      <c r="BJ556" s="31"/>
      <c r="BK556" s="29"/>
      <c r="BL556" s="29"/>
      <c r="BM556" s="29"/>
      <c r="BN556" s="29"/>
      <c r="BO556" s="29"/>
      <c r="BP556" s="29"/>
      <c r="BQ556" s="29"/>
      <c r="BR556" s="29"/>
      <c r="BS556" s="29"/>
      <c r="BT556" s="29"/>
      <c r="BU556" s="29"/>
      <c r="BV556" s="29"/>
      <c r="BW556" s="29"/>
      <c r="BX556" s="29"/>
      <c r="BY556" s="31"/>
      <c r="BZ556" s="29"/>
      <c r="CA556" s="29"/>
      <c r="CB556" s="29"/>
      <c r="CC556" s="29"/>
      <c r="CD556" s="29"/>
      <c r="CE556" s="29"/>
      <c r="CF556" s="29"/>
      <c r="CG556" s="29"/>
      <c r="CH556" s="29"/>
      <c r="CI556" s="29"/>
      <c r="CJ556" s="29"/>
      <c r="CK556" s="29"/>
      <c r="CL556" s="29"/>
      <c r="CM556" s="29"/>
      <c r="CN556" s="31"/>
      <c r="CO556" s="29"/>
      <c r="CP556" s="29"/>
      <c r="CQ556" s="29"/>
      <c r="CR556" s="29"/>
    </row>
    <row r="557">
      <c r="A557" s="28"/>
      <c r="B557" s="29"/>
      <c r="C557" s="30"/>
      <c r="D557" s="30"/>
      <c r="E557" s="30"/>
      <c r="F557" s="30"/>
      <c r="G557" s="29"/>
      <c r="H557" s="29"/>
      <c r="I557" s="29"/>
      <c r="J557" s="29"/>
      <c r="K557" s="29"/>
      <c r="L557" s="29"/>
      <c r="M557" s="29"/>
      <c r="N557" s="29"/>
      <c r="O557" s="29"/>
      <c r="P557" s="29"/>
      <c r="Q557" s="31"/>
      <c r="R557" s="29"/>
      <c r="S557" s="29"/>
      <c r="T557" s="29"/>
      <c r="U557" s="29"/>
      <c r="V557" s="29"/>
      <c r="W557" s="29"/>
      <c r="X557" s="29"/>
      <c r="Y557" s="29"/>
      <c r="Z557" s="29"/>
      <c r="AA557" s="29"/>
      <c r="AB557" s="29"/>
      <c r="AC557" s="29"/>
      <c r="AD557" s="29"/>
      <c r="AE557" s="29"/>
      <c r="AF557" s="31"/>
      <c r="AG557" s="29"/>
      <c r="AH557" s="29"/>
      <c r="AI557" s="29"/>
      <c r="AJ557" s="29"/>
      <c r="AK557" s="29"/>
      <c r="AL557" s="29"/>
      <c r="AM557" s="29"/>
      <c r="AN557" s="29"/>
      <c r="AO557" s="29"/>
      <c r="AP557" s="29"/>
      <c r="AQ557" s="29"/>
      <c r="AR557" s="29"/>
      <c r="AS557" s="29"/>
      <c r="AT557" s="29"/>
      <c r="AU557" s="31"/>
      <c r="AV557" s="29"/>
      <c r="AW557" s="29"/>
      <c r="AX557" s="29"/>
      <c r="AY557" s="29"/>
      <c r="AZ557" s="29"/>
      <c r="BA557" s="29"/>
      <c r="BB557" s="29"/>
      <c r="BC557" s="29"/>
      <c r="BD557" s="29"/>
      <c r="BE557" s="29"/>
      <c r="BF557" s="29"/>
      <c r="BG557" s="29"/>
      <c r="BH557" s="29"/>
      <c r="BI557" s="29"/>
      <c r="BJ557" s="31"/>
      <c r="BK557" s="29"/>
      <c r="BL557" s="29"/>
      <c r="BM557" s="29"/>
      <c r="BN557" s="29"/>
      <c r="BO557" s="29"/>
      <c r="BP557" s="29"/>
      <c r="BQ557" s="29"/>
      <c r="BR557" s="29"/>
      <c r="BS557" s="29"/>
      <c r="BT557" s="29"/>
      <c r="BU557" s="29"/>
      <c r="BV557" s="29"/>
      <c r="BW557" s="29"/>
      <c r="BX557" s="29"/>
      <c r="BY557" s="31"/>
      <c r="BZ557" s="29"/>
      <c r="CA557" s="29"/>
      <c r="CB557" s="29"/>
      <c r="CC557" s="29"/>
      <c r="CD557" s="29"/>
      <c r="CE557" s="29"/>
      <c r="CF557" s="29"/>
      <c r="CG557" s="29"/>
      <c r="CH557" s="29"/>
      <c r="CI557" s="29"/>
      <c r="CJ557" s="29"/>
      <c r="CK557" s="29"/>
      <c r="CL557" s="29"/>
      <c r="CM557" s="29"/>
      <c r="CN557" s="31"/>
      <c r="CO557" s="29"/>
      <c r="CP557" s="29"/>
      <c r="CQ557" s="29"/>
      <c r="CR557" s="29"/>
    </row>
    <row r="558">
      <c r="A558" s="28"/>
      <c r="B558" s="29"/>
      <c r="C558" s="30"/>
      <c r="D558" s="30"/>
      <c r="E558" s="30"/>
      <c r="F558" s="30"/>
      <c r="G558" s="29"/>
      <c r="H558" s="29"/>
      <c r="I558" s="29"/>
      <c r="J558" s="29"/>
      <c r="K558" s="29"/>
      <c r="L558" s="29"/>
      <c r="M558" s="29"/>
      <c r="N558" s="29"/>
      <c r="O558" s="29"/>
      <c r="P558" s="29"/>
      <c r="Q558" s="31"/>
      <c r="R558" s="29"/>
      <c r="S558" s="29"/>
      <c r="T558" s="29"/>
      <c r="U558" s="29"/>
      <c r="V558" s="29"/>
      <c r="W558" s="29"/>
      <c r="X558" s="29"/>
      <c r="Y558" s="29"/>
      <c r="Z558" s="29"/>
      <c r="AA558" s="29"/>
      <c r="AB558" s="29"/>
      <c r="AC558" s="29"/>
      <c r="AD558" s="29"/>
      <c r="AE558" s="29"/>
      <c r="AF558" s="31"/>
      <c r="AG558" s="29"/>
      <c r="AH558" s="29"/>
      <c r="AI558" s="29"/>
      <c r="AJ558" s="29"/>
      <c r="AK558" s="29"/>
      <c r="AL558" s="29"/>
      <c r="AM558" s="29"/>
      <c r="AN558" s="29"/>
      <c r="AO558" s="29"/>
      <c r="AP558" s="29"/>
      <c r="AQ558" s="29"/>
      <c r="AR558" s="29"/>
      <c r="AS558" s="29"/>
      <c r="AT558" s="29"/>
      <c r="AU558" s="31"/>
      <c r="AV558" s="29"/>
      <c r="AW558" s="29"/>
      <c r="AX558" s="29"/>
      <c r="AY558" s="29"/>
      <c r="AZ558" s="29"/>
      <c r="BA558" s="29"/>
      <c r="BB558" s="29"/>
      <c r="BC558" s="29"/>
      <c r="BD558" s="29"/>
      <c r="BE558" s="29"/>
      <c r="BF558" s="29"/>
      <c r="BG558" s="29"/>
      <c r="BH558" s="29"/>
      <c r="BI558" s="29"/>
      <c r="BJ558" s="31"/>
      <c r="BK558" s="29"/>
      <c r="BL558" s="29"/>
      <c r="BM558" s="29"/>
      <c r="BN558" s="29"/>
      <c r="BO558" s="29"/>
      <c r="BP558" s="29"/>
      <c r="BQ558" s="29"/>
      <c r="BR558" s="29"/>
      <c r="BS558" s="29"/>
      <c r="BT558" s="29"/>
      <c r="BU558" s="29"/>
      <c r="BV558" s="29"/>
      <c r="BW558" s="29"/>
      <c r="BX558" s="29"/>
      <c r="BY558" s="31"/>
      <c r="BZ558" s="29"/>
      <c r="CA558" s="29"/>
      <c r="CB558" s="29"/>
      <c r="CC558" s="29"/>
      <c r="CD558" s="29"/>
      <c r="CE558" s="29"/>
      <c r="CF558" s="29"/>
      <c r="CG558" s="29"/>
      <c r="CH558" s="29"/>
      <c r="CI558" s="29"/>
      <c r="CJ558" s="29"/>
      <c r="CK558" s="29"/>
      <c r="CL558" s="29"/>
      <c r="CM558" s="29"/>
      <c r="CN558" s="31"/>
      <c r="CO558" s="29"/>
      <c r="CP558" s="29"/>
      <c r="CQ558" s="29"/>
      <c r="CR558" s="29"/>
    </row>
    <row r="559">
      <c r="A559" s="28"/>
      <c r="B559" s="29"/>
      <c r="C559" s="30"/>
      <c r="D559" s="30"/>
      <c r="E559" s="30"/>
      <c r="F559" s="30"/>
      <c r="G559" s="29"/>
      <c r="H559" s="29"/>
      <c r="I559" s="29"/>
      <c r="J559" s="29"/>
      <c r="K559" s="29"/>
      <c r="L559" s="29"/>
      <c r="M559" s="29"/>
      <c r="N559" s="29"/>
      <c r="O559" s="29"/>
      <c r="P559" s="29"/>
      <c r="Q559" s="31"/>
      <c r="R559" s="29"/>
      <c r="S559" s="29"/>
      <c r="T559" s="29"/>
      <c r="U559" s="29"/>
      <c r="V559" s="29"/>
      <c r="W559" s="29"/>
      <c r="X559" s="29"/>
      <c r="Y559" s="29"/>
      <c r="Z559" s="29"/>
      <c r="AA559" s="29"/>
      <c r="AB559" s="29"/>
      <c r="AC559" s="29"/>
      <c r="AD559" s="29"/>
      <c r="AE559" s="29"/>
      <c r="AF559" s="31"/>
      <c r="AG559" s="29"/>
      <c r="AH559" s="29"/>
      <c r="AI559" s="29"/>
      <c r="AJ559" s="29"/>
      <c r="AK559" s="29"/>
      <c r="AL559" s="29"/>
      <c r="AM559" s="29"/>
      <c r="AN559" s="29"/>
      <c r="AO559" s="29"/>
      <c r="AP559" s="29"/>
      <c r="AQ559" s="29"/>
      <c r="AR559" s="29"/>
      <c r="AS559" s="29"/>
      <c r="AT559" s="29"/>
      <c r="AU559" s="31"/>
      <c r="AV559" s="29"/>
      <c r="AW559" s="29"/>
      <c r="AX559" s="29"/>
      <c r="AY559" s="29"/>
      <c r="AZ559" s="29"/>
      <c r="BA559" s="29"/>
      <c r="BB559" s="29"/>
      <c r="BC559" s="29"/>
      <c r="BD559" s="29"/>
      <c r="BE559" s="29"/>
      <c r="BF559" s="29"/>
      <c r="BG559" s="29"/>
      <c r="BH559" s="29"/>
      <c r="BI559" s="29"/>
      <c r="BJ559" s="31"/>
      <c r="BK559" s="29"/>
      <c r="BL559" s="29"/>
      <c r="BM559" s="29"/>
      <c r="BN559" s="29"/>
      <c r="BO559" s="29"/>
      <c r="BP559" s="29"/>
      <c r="BQ559" s="29"/>
      <c r="BR559" s="29"/>
      <c r="BS559" s="29"/>
      <c r="BT559" s="29"/>
      <c r="BU559" s="29"/>
      <c r="BV559" s="29"/>
      <c r="BW559" s="29"/>
      <c r="BX559" s="29"/>
      <c r="BY559" s="31"/>
      <c r="BZ559" s="29"/>
      <c r="CA559" s="29"/>
      <c r="CB559" s="29"/>
      <c r="CC559" s="29"/>
      <c r="CD559" s="29"/>
      <c r="CE559" s="29"/>
      <c r="CF559" s="29"/>
      <c r="CG559" s="29"/>
      <c r="CH559" s="29"/>
      <c r="CI559" s="29"/>
      <c r="CJ559" s="29"/>
      <c r="CK559" s="29"/>
      <c r="CL559" s="29"/>
      <c r="CM559" s="29"/>
      <c r="CN559" s="31"/>
      <c r="CO559" s="29"/>
      <c r="CP559" s="29"/>
      <c r="CQ559" s="29"/>
      <c r="CR559" s="29"/>
    </row>
    <row r="560">
      <c r="A560" s="28"/>
      <c r="B560" s="29"/>
      <c r="C560" s="30"/>
      <c r="D560" s="30"/>
      <c r="E560" s="30"/>
      <c r="F560" s="30"/>
      <c r="G560" s="29"/>
      <c r="H560" s="29"/>
      <c r="I560" s="29"/>
      <c r="J560" s="29"/>
      <c r="K560" s="29"/>
      <c r="L560" s="29"/>
      <c r="M560" s="29"/>
      <c r="N560" s="29"/>
      <c r="O560" s="29"/>
      <c r="P560" s="29"/>
      <c r="Q560" s="31"/>
      <c r="R560" s="29"/>
      <c r="S560" s="29"/>
      <c r="T560" s="29"/>
      <c r="U560" s="29"/>
      <c r="V560" s="29"/>
      <c r="W560" s="29"/>
      <c r="X560" s="29"/>
      <c r="Y560" s="29"/>
      <c r="Z560" s="29"/>
      <c r="AA560" s="29"/>
      <c r="AB560" s="29"/>
      <c r="AC560" s="29"/>
      <c r="AD560" s="29"/>
      <c r="AE560" s="29"/>
      <c r="AF560" s="31"/>
      <c r="AG560" s="29"/>
      <c r="AH560" s="29"/>
      <c r="AI560" s="29"/>
      <c r="AJ560" s="29"/>
      <c r="AK560" s="29"/>
      <c r="AL560" s="29"/>
      <c r="AM560" s="29"/>
      <c r="AN560" s="29"/>
      <c r="AO560" s="29"/>
      <c r="AP560" s="29"/>
      <c r="AQ560" s="29"/>
      <c r="AR560" s="29"/>
      <c r="AS560" s="29"/>
      <c r="AT560" s="29"/>
      <c r="AU560" s="31"/>
      <c r="AV560" s="29"/>
      <c r="AW560" s="29"/>
      <c r="AX560" s="29"/>
      <c r="AY560" s="29"/>
      <c r="AZ560" s="29"/>
      <c r="BA560" s="29"/>
      <c r="BB560" s="29"/>
      <c r="BC560" s="29"/>
      <c r="BD560" s="29"/>
      <c r="BE560" s="29"/>
      <c r="BF560" s="29"/>
      <c r="BG560" s="29"/>
      <c r="BH560" s="29"/>
      <c r="BI560" s="29"/>
      <c r="BJ560" s="31"/>
      <c r="BK560" s="29"/>
      <c r="BL560" s="29"/>
      <c r="BM560" s="29"/>
      <c r="BN560" s="29"/>
      <c r="BO560" s="29"/>
      <c r="BP560" s="29"/>
      <c r="BQ560" s="29"/>
      <c r="BR560" s="29"/>
      <c r="BS560" s="29"/>
      <c r="BT560" s="29"/>
      <c r="BU560" s="29"/>
      <c r="BV560" s="29"/>
      <c r="BW560" s="29"/>
      <c r="BX560" s="29"/>
      <c r="BY560" s="31"/>
      <c r="BZ560" s="29"/>
      <c r="CA560" s="29"/>
      <c r="CB560" s="29"/>
      <c r="CC560" s="29"/>
      <c r="CD560" s="29"/>
      <c r="CE560" s="29"/>
      <c r="CF560" s="29"/>
      <c r="CG560" s="29"/>
      <c r="CH560" s="29"/>
      <c r="CI560" s="29"/>
      <c r="CJ560" s="29"/>
      <c r="CK560" s="29"/>
      <c r="CL560" s="29"/>
      <c r="CM560" s="29"/>
      <c r="CN560" s="31"/>
      <c r="CO560" s="29"/>
      <c r="CP560" s="29"/>
      <c r="CQ560" s="29"/>
      <c r="CR560" s="29"/>
    </row>
    <row r="561">
      <c r="A561" s="28"/>
      <c r="B561" s="29"/>
      <c r="C561" s="30"/>
      <c r="D561" s="30"/>
      <c r="E561" s="30"/>
      <c r="F561" s="30"/>
      <c r="G561" s="29"/>
      <c r="H561" s="29"/>
      <c r="I561" s="29"/>
      <c r="J561" s="29"/>
      <c r="K561" s="29"/>
      <c r="L561" s="29"/>
      <c r="M561" s="29"/>
      <c r="N561" s="29"/>
      <c r="O561" s="29"/>
      <c r="P561" s="29"/>
      <c r="Q561" s="31"/>
      <c r="R561" s="29"/>
      <c r="S561" s="29"/>
      <c r="T561" s="29"/>
      <c r="U561" s="29"/>
      <c r="V561" s="29"/>
      <c r="W561" s="29"/>
      <c r="X561" s="29"/>
      <c r="Y561" s="29"/>
      <c r="Z561" s="29"/>
      <c r="AA561" s="29"/>
      <c r="AB561" s="29"/>
      <c r="AC561" s="29"/>
      <c r="AD561" s="29"/>
      <c r="AE561" s="29"/>
      <c r="AF561" s="31"/>
      <c r="AG561" s="29"/>
      <c r="AH561" s="29"/>
      <c r="AI561" s="29"/>
      <c r="AJ561" s="29"/>
      <c r="AK561" s="29"/>
      <c r="AL561" s="29"/>
      <c r="AM561" s="29"/>
      <c r="AN561" s="29"/>
      <c r="AO561" s="29"/>
      <c r="AP561" s="29"/>
      <c r="AQ561" s="29"/>
      <c r="AR561" s="29"/>
      <c r="AS561" s="29"/>
      <c r="AT561" s="29"/>
      <c r="AU561" s="31"/>
      <c r="AV561" s="29"/>
      <c r="AW561" s="29"/>
      <c r="AX561" s="29"/>
      <c r="AY561" s="29"/>
      <c r="AZ561" s="29"/>
      <c r="BA561" s="29"/>
      <c r="BB561" s="29"/>
      <c r="BC561" s="29"/>
      <c r="BD561" s="29"/>
      <c r="BE561" s="29"/>
      <c r="BF561" s="29"/>
      <c r="BG561" s="29"/>
      <c r="BH561" s="29"/>
      <c r="BI561" s="29"/>
      <c r="BJ561" s="31"/>
      <c r="BK561" s="29"/>
      <c r="BL561" s="29"/>
      <c r="BM561" s="29"/>
      <c r="BN561" s="29"/>
      <c r="BO561" s="29"/>
      <c r="BP561" s="29"/>
      <c r="BQ561" s="29"/>
      <c r="BR561" s="29"/>
      <c r="BS561" s="29"/>
      <c r="BT561" s="29"/>
      <c r="BU561" s="29"/>
      <c r="BV561" s="29"/>
      <c r="BW561" s="29"/>
      <c r="BX561" s="29"/>
      <c r="BY561" s="31"/>
      <c r="BZ561" s="29"/>
      <c r="CA561" s="29"/>
      <c r="CB561" s="29"/>
      <c r="CC561" s="29"/>
      <c r="CD561" s="29"/>
      <c r="CE561" s="29"/>
      <c r="CF561" s="29"/>
      <c r="CG561" s="29"/>
      <c r="CH561" s="29"/>
      <c r="CI561" s="29"/>
      <c r="CJ561" s="29"/>
      <c r="CK561" s="29"/>
      <c r="CL561" s="29"/>
      <c r="CM561" s="29"/>
      <c r="CN561" s="31"/>
      <c r="CO561" s="29"/>
      <c r="CP561" s="29"/>
      <c r="CQ561" s="29"/>
      <c r="CR561" s="29"/>
    </row>
    <row r="562">
      <c r="A562" s="28"/>
      <c r="B562" s="29"/>
      <c r="C562" s="30"/>
      <c r="D562" s="30"/>
      <c r="E562" s="30"/>
      <c r="F562" s="30"/>
      <c r="G562" s="29"/>
      <c r="H562" s="29"/>
      <c r="I562" s="29"/>
      <c r="J562" s="29"/>
      <c r="K562" s="29"/>
      <c r="L562" s="29"/>
      <c r="M562" s="29"/>
      <c r="N562" s="29"/>
      <c r="O562" s="29"/>
      <c r="P562" s="29"/>
      <c r="Q562" s="31"/>
      <c r="R562" s="29"/>
      <c r="S562" s="29"/>
      <c r="T562" s="29"/>
      <c r="U562" s="29"/>
      <c r="V562" s="29"/>
      <c r="W562" s="29"/>
      <c r="X562" s="29"/>
      <c r="Y562" s="29"/>
      <c r="Z562" s="29"/>
      <c r="AA562" s="29"/>
      <c r="AB562" s="29"/>
      <c r="AC562" s="29"/>
      <c r="AD562" s="29"/>
      <c r="AE562" s="29"/>
      <c r="AF562" s="31"/>
      <c r="AG562" s="29"/>
      <c r="AH562" s="29"/>
      <c r="AI562" s="29"/>
      <c r="AJ562" s="29"/>
      <c r="AK562" s="29"/>
      <c r="AL562" s="29"/>
      <c r="AM562" s="29"/>
      <c r="AN562" s="29"/>
      <c r="AO562" s="29"/>
      <c r="AP562" s="29"/>
      <c r="AQ562" s="29"/>
      <c r="AR562" s="29"/>
      <c r="AS562" s="29"/>
      <c r="AT562" s="29"/>
      <c r="AU562" s="31"/>
      <c r="AV562" s="29"/>
      <c r="AW562" s="29"/>
      <c r="AX562" s="29"/>
      <c r="AY562" s="29"/>
      <c r="AZ562" s="29"/>
      <c r="BA562" s="29"/>
      <c r="BB562" s="29"/>
      <c r="BC562" s="29"/>
      <c r="BD562" s="29"/>
      <c r="BE562" s="29"/>
      <c r="BF562" s="29"/>
      <c r="BG562" s="29"/>
      <c r="BH562" s="29"/>
      <c r="BI562" s="29"/>
      <c r="BJ562" s="31"/>
      <c r="BK562" s="29"/>
      <c r="BL562" s="29"/>
      <c r="BM562" s="29"/>
      <c r="BN562" s="29"/>
      <c r="BO562" s="29"/>
      <c r="BP562" s="29"/>
      <c r="BQ562" s="29"/>
      <c r="BR562" s="29"/>
      <c r="BS562" s="29"/>
      <c r="BT562" s="29"/>
      <c r="BU562" s="29"/>
      <c r="BV562" s="29"/>
      <c r="BW562" s="29"/>
      <c r="BX562" s="29"/>
      <c r="BY562" s="31"/>
      <c r="BZ562" s="29"/>
      <c r="CA562" s="29"/>
      <c r="CB562" s="29"/>
      <c r="CC562" s="29"/>
      <c r="CD562" s="29"/>
      <c r="CE562" s="29"/>
      <c r="CF562" s="29"/>
      <c r="CG562" s="29"/>
      <c r="CH562" s="29"/>
      <c r="CI562" s="29"/>
      <c r="CJ562" s="29"/>
      <c r="CK562" s="29"/>
      <c r="CL562" s="29"/>
      <c r="CM562" s="29"/>
      <c r="CN562" s="31"/>
      <c r="CO562" s="29"/>
      <c r="CP562" s="29"/>
      <c r="CQ562" s="29"/>
      <c r="CR562" s="29"/>
    </row>
    <row r="563">
      <c r="A563" s="28"/>
      <c r="B563" s="29"/>
      <c r="C563" s="30"/>
      <c r="D563" s="30"/>
      <c r="E563" s="30"/>
      <c r="F563" s="30"/>
      <c r="G563" s="29"/>
      <c r="H563" s="29"/>
      <c r="I563" s="29"/>
      <c r="J563" s="29"/>
      <c r="K563" s="29"/>
      <c r="L563" s="29"/>
      <c r="M563" s="29"/>
      <c r="N563" s="29"/>
      <c r="O563" s="29"/>
      <c r="P563" s="29"/>
      <c r="Q563" s="31"/>
      <c r="R563" s="29"/>
      <c r="S563" s="29"/>
      <c r="T563" s="29"/>
      <c r="U563" s="29"/>
      <c r="V563" s="29"/>
      <c r="W563" s="29"/>
      <c r="X563" s="29"/>
      <c r="Y563" s="29"/>
      <c r="Z563" s="29"/>
      <c r="AA563" s="29"/>
      <c r="AB563" s="29"/>
      <c r="AC563" s="29"/>
      <c r="AD563" s="29"/>
      <c r="AE563" s="29"/>
      <c r="AF563" s="31"/>
      <c r="AG563" s="29"/>
      <c r="AH563" s="29"/>
      <c r="AI563" s="29"/>
      <c r="AJ563" s="29"/>
      <c r="AK563" s="29"/>
      <c r="AL563" s="29"/>
      <c r="AM563" s="29"/>
      <c r="AN563" s="29"/>
      <c r="AO563" s="29"/>
      <c r="AP563" s="29"/>
      <c r="AQ563" s="29"/>
      <c r="AR563" s="29"/>
      <c r="AS563" s="29"/>
      <c r="AT563" s="29"/>
      <c r="AU563" s="31"/>
      <c r="AV563" s="29"/>
      <c r="AW563" s="29"/>
      <c r="AX563" s="29"/>
      <c r="AY563" s="29"/>
      <c r="AZ563" s="29"/>
      <c r="BA563" s="29"/>
      <c r="BB563" s="29"/>
      <c r="BC563" s="29"/>
      <c r="BD563" s="29"/>
      <c r="BE563" s="29"/>
      <c r="BF563" s="29"/>
      <c r="BG563" s="29"/>
      <c r="BH563" s="29"/>
      <c r="BI563" s="29"/>
      <c r="BJ563" s="31"/>
      <c r="BK563" s="29"/>
      <c r="BL563" s="29"/>
      <c r="BM563" s="29"/>
      <c r="BN563" s="29"/>
      <c r="BO563" s="29"/>
      <c r="BP563" s="29"/>
      <c r="BQ563" s="29"/>
      <c r="BR563" s="29"/>
      <c r="BS563" s="29"/>
      <c r="BT563" s="29"/>
      <c r="BU563" s="29"/>
      <c r="BV563" s="29"/>
      <c r="BW563" s="29"/>
      <c r="BX563" s="29"/>
      <c r="BY563" s="31"/>
      <c r="BZ563" s="29"/>
      <c r="CA563" s="29"/>
      <c r="CB563" s="29"/>
      <c r="CC563" s="29"/>
      <c r="CD563" s="29"/>
      <c r="CE563" s="29"/>
      <c r="CF563" s="29"/>
      <c r="CG563" s="29"/>
      <c r="CH563" s="29"/>
      <c r="CI563" s="29"/>
      <c r="CJ563" s="29"/>
      <c r="CK563" s="29"/>
      <c r="CL563" s="29"/>
      <c r="CM563" s="29"/>
      <c r="CN563" s="31"/>
      <c r="CO563" s="29"/>
      <c r="CP563" s="29"/>
      <c r="CQ563" s="29"/>
      <c r="CR563" s="29"/>
    </row>
    <row r="564">
      <c r="A564" s="28"/>
      <c r="B564" s="29"/>
      <c r="C564" s="30"/>
      <c r="D564" s="30"/>
      <c r="E564" s="30"/>
      <c r="F564" s="30"/>
      <c r="G564" s="29"/>
      <c r="H564" s="29"/>
      <c r="I564" s="29"/>
      <c r="J564" s="29"/>
      <c r="K564" s="29"/>
      <c r="L564" s="29"/>
      <c r="M564" s="29"/>
      <c r="N564" s="29"/>
      <c r="O564" s="29"/>
      <c r="P564" s="29"/>
      <c r="Q564" s="31"/>
      <c r="R564" s="29"/>
      <c r="S564" s="29"/>
      <c r="T564" s="29"/>
      <c r="U564" s="29"/>
      <c r="V564" s="29"/>
      <c r="W564" s="29"/>
      <c r="X564" s="29"/>
      <c r="Y564" s="29"/>
      <c r="Z564" s="29"/>
      <c r="AA564" s="29"/>
      <c r="AB564" s="29"/>
      <c r="AC564" s="29"/>
      <c r="AD564" s="29"/>
      <c r="AE564" s="29"/>
      <c r="AF564" s="31"/>
      <c r="AG564" s="29"/>
      <c r="AH564" s="29"/>
      <c r="AI564" s="29"/>
      <c r="AJ564" s="29"/>
      <c r="AK564" s="29"/>
      <c r="AL564" s="29"/>
      <c r="AM564" s="29"/>
      <c r="AN564" s="29"/>
      <c r="AO564" s="29"/>
      <c r="AP564" s="29"/>
      <c r="AQ564" s="29"/>
      <c r="AR564" s="29"/>
      <c r="AS564" s="29"/>
      <c r="AT564" s="29"/>
      <c r="AU564" s="31"/>
      <c r="AV564" s="29"/>
      <c r="AW564" s="29"/>
      <c r="AX564" s="29"/>
      <c r="AY564" s="29"/>
      <c r="AZ564" s="29"/>
      <c r="BA564" s="29"/>
      <c r="BB564" s="29"/>
      <c r="BC564" s="29"/>
      <c r="BD564" s="29"/>
      <c r="BE564" s="29"/>
      <c r="BF564" s="29"/>
      <c r="BG564" s="29"/>
      <c r="BH564" s="29"/>
      <c r="BI564" s="29"/>
      <c r="BJ564" s="31"/>
      <c r="BK564" s="29"/>
      <c r="BL564" s="29"/>
      <c r="BM564" s="29"/>
      <c r="BN564" s="29"/>
      <c r="BO564" s="29"/>
      <c r="BP564" s="29"/>
      <c r="BQ564" s="29"/>
      <c r="BR564" s="29"/>
      <c r="BS564" s="29"/>
      <c r="BT564" s="29"/>
      <c r="BU564" s="29"/>
      <c r="BV564" s="29"/>
      <c r="BW564" s="29"/>
      <c r="BX564" s="29"/>
      <c r="BY564" s="31"/>
      <c r="BZ564" s="29"/>
      <c r="CA564" s="29"/>
      <c r="CB564" s="29"/>
      <c r="CC564" s="29"/>
      <c r="CD564" s="29"/>
      <c r="CE564" s="29"/>
      <c r="CF564" s="29"/>
      <c r="CG564" s="29"/>
      <c r="CH564" s="29"/>
      <c r="CI564" s="29"/>
      <c r="CJ564" s="29"/>
      <c r="CK564" s="29"/>
      <c r="CL564" s="29"/>
      <c r="CM564" s="29"/>
      <c r="CN564" s="31"/>
      <c r="CO564" s="29"/>
      <c r="CP564" s="29"/>
      <c r="CQ564" s="29"/>
      <c r="CR564" s="29"/>
    </row>
    <row r="565">
      <c r="A565" s="28"/>
      <c r="B565" s="29"/>
      <c r="C565" s="30"/>
      <c r="D565" s="30"/>
      <c r="E565" s="30"/>
      <c r="F565" s="30"/>
      <c r="G565" s="29"/>
      <c r="H565" s="29"/>
      <c r="I565" s="29"/>
      <c r="J565" s="29"/>
      <c r="K565" s="29"/>
      <c r="L565" s="29"/>
      <c r="M565" s="29"/>
      <c r="N565" s="29"/>
      <c r="O565" s="29"/>
      <c r="P565" s="29"/>
      <c r="Q565" s="31"/>
      <c r="R565" s="29"/>
      <c r="S565" s="29"/>
      <c r="T565" s="29"/>
      <c r="U565" s="29"/>
      <c r="V565" s="29"/>
      <c r="W565" s="29"/>
      <c r="X565" s="29"/>
      <c r="Y565" s="29"/>
      <c r="Z565" s="29"/>
      <c r="AA565" s="29"/>
      <c r="AB565" s="29"/>
      <c r="AC565" s="29"/>
      <c r="AD565" s="29"/>
      <c r="AE565" s="29"/>
      <c r="AF565" s="31"/>
      <c r="AG565" s="29"/>
      <c r="AH565" s="29"/>
      <c r="AI565" s="29"/>
      <c r="AJ565" s="29"/>
      <c r="AK565" s="29"/>
      <c r="AL565" s="29"/>
      <c r="AM565" s="29"/>
      <c r="AN565" s="29"/>
      <c r="AO565" s="29"/>
      <c r="AP565" s="29"/>
      <c r="AQ565" s="29"/>
      <c r="AR565" s="29"/>
      <c r="AS565" s="29"/>
      <c r="AT565" s="29"/>
      <c r="AU565" s="31"/>
      <c r="AV565" s="29"/>
      <c r="AW565" s="29"/>
      <c r="AX565" s="29"/>
      <c r="AY565" s="29"/>
      <c r="AZ565" s="29"/>
      <c r="BA565" s="29"/>
      <c r="BB565" s="29"/>
      <c r="BC565" s="29"/>
      <c r="BD565" s="29"/>
      <c r="BE565" s="29"/>
      <c r="BF565" s="29"/>
      <c r="BG565" s="29"/>
      <c r="BH565" s="29"/>
      <c r="BI565" s="29"/>
      <c r="BJ565" s="31"/>
      <c r="BK565" s="29"/>
      <c r="BL565" s="29"/>
      <c r="BM565" s="29"/>
      <c r="BN565" s="29"/>
      <c r="BO565" s="29"/>
      <c r="BP565" s="29"/>
      <c r="BQ565" s="29"/>
      <c r="BR565" s="29"/>
      <c r="BS565" s="29"/>
      <c r="BT565" s="29"/>
      <c r="BU565" s="29"/>
      <c r="BV565" s="29"/>
      <c r="BW565" s="29"/>
      <c r="BX565" s="29"/>
      <c r="BY565" s="31"/>
      <c r="BZ565" s="29"/>
      <c r="CA565" s="29"/>
      <c r="CB565" s="29"/>
      <c r="CC565" s="29"/>
      <c r="CD565" s="29"/>
      <c r="CE565" s="29"/>
      <c r="CF565" s="29"/>
      <c r="CG565" s="29"/>
      <c r="CH565" s="29"/>
      <c r="CI565" s="29"/>
      <c r="CJ565" s="29"/>
      <c r="CK565" s="29"/>
      <c r="CL565" s="29"/>
      <c r="CM565" s="29"/>
      <c r="CN565" s="31"/>
      <c r="CO565" s="29"/>
      <c r="CP565" s="29"/>
      <c r="CQ565" s="29"/>
      <c r="CR565" s="29"/>
    </row>
    <row r="566">
      <c r="A566" s="28"/>
      <c r="B566" s="29"/>
      <c r="C566" s="30"/>
      <c r="D566" s="30"/>
      <c r="E566" s="30"/>
      <c r="F566" s="30"/>
      <c r="G566" s="29"/>
      <c r="H566" s="29"/>
      <c r="I566" s="29"/>
      <c r="J566" s="29"/>
      <c r="K566" s="29"/>
      <c r="L566" s="29"/>
      <c r="M566" s="29"/>
      <c r="N566" s="29"/>
      <c r="O566" s="29"/>
      <c r="P566" s="29"/>
      <c r="Q566" s="31"/>
      <c r="R566" s="29"/>
      <c r="S566" s="29"/>
      <c r="T566" s="29"/>
      <c r="U566" s="29"/>
      <c r="V566" s="29"/>
      <c r="W566" s="29"/>
      <c r="X566" s="29"/>
      <c r="Y566" s="29"/>
      <c r="Z566" s="29"/>
      <c r="AA566" s="29"/>
      <c r="AB566" s="29"/>
      <c r="AC566" s="29"/>
      <c r="AD566" s="29"/>
      <c r="AE566" s="29"/>
      <c r="AF566" s="31"/>
      <c r="AG566" s="29"/>
      <c r="AH566" s="29"/>
      <c r="AI566" s="29"/>
      <c r="AJ566" s="29"/>
      <c r="AK566" s="29"/>
      <c r="AL566" s="29"/>
      <c r="AM566" s="29"/>
      <c r="AN566" s="29"/>
      <c r="AO566" s="29"/>
      <c r="AP566" s="29"/>
      <c r="AQ566" s="29"/>
      <c r="AR566" s="29"/>
      <c r="AS566" s="29"/>
      <c r="AT566" s="29"/>
      <c r="AU566" s="31"/>
      <c r="AV566" s="29"/>
      <c r="AW566" s="29"/>
      <c r="AX566" s="29"/>
      <c r="AY566" s="29"/>
      <c r="AZ566" s="29"/>
      <c r="BA566" s="29"/>
      <c r="BB566" s="29"/>
      <c r="BC566" s="29"/>
      <c r="BD566" s="29"/>
      <c r="BE566" s="29"/>
      <c r="BF566" s="29"/>
      <c r="BG566" s="29"/>
      <c r="BH566" s="29"/>
      <c r="BI566" s="29"/>
      <c r="BJ566" s="31"/>
      <c r="BK566" s="29"/>
      <c r="BL566" s="29"/>
      <c r="BM566" s="29"/>
      <c r="BN566" s="29"/>
      <c r="BO566" s="29"/>
      <c r="BP566" s="29"/>
      <c r="BQ566" s="29"/>
      <c r="BR566" s="29"/>
      <c r="BS566" s="29"/>
      <c r="BT566" s="29"/>
      <c r="BU566" s="29"/>
      <c r="BV566" s="29"/>
      <c r="BW566" s="29"/>
      <c r="BX566" s="29"/>
      <c r="BY566" s="31"/>
      <c r="BZ566" s="29"/>
      <c r="CA566" s="29"/>
      <c r="CB566" s="29"/>
      <c r="CC566" s="29"/>
      <c r="CD566" s="29"/>
      <c r="CE566" s="29"/>
      <c r="CF566" s="29"/>
      <c r="CG566" s="29"/>
      <c r="CH566" s="29"/>
      <c r="CI566" s="29"/>
      <c r="CJ566" s="29"/>
      <c r="CK566" s="29"/>
      <c r="CL566" s="29"/>
      <c r="CM566" s="29"/>
      <c r="CN566" s="31"/>
      <c r="CO566" s="29"/>
      <c r="CP566" s="29"/>
      <c r="CQ566" s="29"/>
      <c r="CR566" s="29"/>
    </row>
    <row r="567">
      <c r="A567" s="28"/>
      <c r="B567" s="29"/>
      <c r="C567" s="30"/>
      <c r="D567" s="30"/>
      <c r="E567" s="30"/>
      <c r="F567" s="30"/>
      <c r="G567" s="29"/>
      <c r="H567" s="29"/>
      <c r="I567" s="29"/>
      <c r="J567" s="29"/>
      <c r="K567" s="29"/>
      <c r="L567" s="29"/>
      <c r="M567" s="29"/>
      <c r="N567" s="29"/>
      <c r="O567" s="29"/>
      <c r="P567" s="29"/>
      <c r="Q567" s="31"/>
      <c r="R567" s="29"/>
      <c r="S567" s="29"/>
      <c r="T567" s="29"/>
      <c r="U567" s="29"/>
      <c r="V567" s="29"/>
      <c r="W567" s="29"/>
      <c r="X567" s="29"/>
      <c r="Y567" s="29"/>
      <c r="Z567" s="29"/>
      <c r="AA567" s="29"/>
      <c r="AB567" s="29"/>
      <c r="AC567" s="29"/>
      <c r="AD567" s="29"/>
      <c r="AE567" s="29"/>
      <c r="AF567" s="31"/>
      <c r="AG567" s="29"/>
      <c r="AH567" s="29"/>
      <c r="AI567" s="29"/>
      <c r="AJ567" s="29"/>
      <c r="AK567" s="29"/>
      <c r="AL567" s="29"/>
      <c r="AM567" s="29"/>
      <c r="AN567" s="29"/>
      <c r="AO567" s="29"/>
      <c r="AP567" s="29"/>
      <c r="AQ567" s="29"/>
      <c r="AR567" s="29"/>
      <c r="AS567" s="29"/>
      <c r="AT567" s="29"/>
      <c r="AU567" s="31"/>
      <c r="AV567" s="29"/>
      <c r="AW567" s="29"/>
      <c r="AX567" s="29"/>
      <c r="AY567" s="29"/>
      <c r="AZ567" s="29"/>
      <c r="BA567" s="29"/>
      <c r="BB567" s="29"/>
      <c r="BC567" s="29"/>
      <c r="BD567" s="29"/>
      <c r="BE567" s="29"/>
      <c r="BF567" s="29"/>
      <c r="BG567" s="29"/>
      <c r="BH567" s="29"/>
      <c r="BI567" s="29"/>
      <c r="BJ567" s="31"/>
      <c r="BK567" s="29"/>
      <c r="BL567" s="29"/>
      <c r="BM567" s="29"/>
      <c r="BN567" s="29"/>
      <c r="BO567" s="29"/>
      <c r="BP567" s="29"/>
      <c r="BQ567" s="29"/>
      <c r="BR567" s="29"/>
      <c r="BS567" s="29"/>
      <c r="BT567" s="29"/>
      <c r="BU567" s="29"/>
      <c r="BV567" s="29"/>
      <c r="BW567" s="29"/>
      <c r="BX567" s="29"/>
      <c r="BY567" s="31"/>
      <c r="BZ567" s="29"/>
      <c r="CA567" s="29"/>
      <c r="CB567" s="29"/>
      <c r="CC567" s="29"/>
      <c r="CD567" s="29"/>
      <c r="CE567" s="29"/>
      <c r="CF567" s="29"/>
      <c r="CG567" s="29"/>
      <c r="CH567" s="29"/>
      <c r="CI567" s="29"/>
      <c r="CJ567" s="29"/>
      <c r="CK567" s="29"/>
      <c r="CL567" s="29"/>
      <c r="CM567" s="29"/>
      <c r="CN567" s="31"/>
      <c r="CO567" s="29"/>
      <c r="CP567" s="29"/>
      <c r="CQ567" s="29"/>
      <c r="CR567" s="29"/>
    </row>
    <row r="568">
      <c r="A568" s="28"/>
      <c r="B568" s="29"/>
      <c r="C568" s="30"/>
      <c r="D568" s="30"/>
      <c r="E568" s="30"/>
      <c r="F568" s="30"/>
      <c r="G568" s="29"/>
      <c r="H568" s="29"/>
      <c r="I568" s="29"/>
      <c r="J568" s="29"/>
      <c r="K568" s="29"/>
      <c r="L568" s="29"/>
      <c r="M568" s="29"/>
      <c r="N568" s="29"/>
      <c r="O568" s="29"/>
      <c r="P568" s="29"/>
      <c r="Q568" s="31"/>
      <c r="R568" s="29"/>
      <c r="S568" s="29"/>
      <c r="T568" s="29"/>
      <c r="U568" s="29"/>
      <c r="V568" s="29"/>
      <c r="W568" s="29"/>
      <c r="X568" s="29"/>
      <c r="Y568" s="29"/>
      <c r="Z568" s="29"/>
      <c r="AA568" s="29"/>
      <c r="AB568" s="29"/>
      <c r="AC568" s="29"/>
      <c r="AD568" s="29"/>
      <c r="AE568" s="29"/>
      <c r="AF568" s="31"/>
      <c r="AG568" s="29"/>
      <c r="AH568" s="29"/>
      <c r="AI568" s="29"/>
      <c r="AJ568" s="29"/>
      <c r="AK568" s="29"/>
      <c r="AL568" s="29"/>
      <c r="AM568" s="29"/>
      <c r="AN568" s="29"/>
      <c r="AO568" s="29"/>
      <c r="AP568" s="29"/>
      <c r="AQ568" s="29"/>
      <c r="AR568" s="29"/>
      <c r="AS568" s="29"/>
      <c r="AT568" s="29"/>
      <c r="AU568" s="31"/>
      <c r="AV568" s="29"/>
      <c r="AW568" s="29"/>
      <c r="AX568" s="29"/>
      <c r="AY568" s="29"/>
      <c r="AZ568" s="29"/>
      <c r="BA568" s="29"/>
      <c r="BB568" s="29"/>
      <c r="BC568" s="29"/>
      <c r="BD568" s="29"/>
      <c r="BE568" s="29"/>
      <c r="BF568" s="29"/>
      <c r="BG568" s="29"/>
      <c r="BH568" s="29"/>
      <c r="BI568" s="29"/>
      <c r="BJ568" s="31"/>
      <c r="BK568" s="29"/>
      <c r="BL568" s="29"/>
      <c r="BM568" s="29"/>
      <c r="BN568" s="29"/>
      <c r="BO568" s="29"/>
      <c r="BP568" s="29"/>
      <c r="BQ568" s="29"/>
      <c r="BR568" s="29"/>
      <c r="BS568" s="29"/>
      <c r="BT568" s="29"/>
      <c r="BU568" s="29"/>
      <c r="BV568" s="29"/>
      <c r="BW568" s="29"/>
      <c r="BX568" s="29"/>
      <c r="BY568" s="31"/>
      <c r="BZ568" s="29"/>
      <c r="CA568" s="29"/>
      <c r="CB568" s="29"/>
      <c r="CC568" s="29"/>
      <c r="CD568" s="29"/>
      <c r="CE568" s="29"/>
      <c r="CF568" s="29"/>
      <c r="CG568" s="29"/>
      <c r="CH568" s="29"/>
      <c r="CI568" s="29"/>
      <c r="CJ568" s="29"/>
      <c r="CK568" s="29"/>
      <c r="CL568" s="29"/>
      <c r="CM568" s="29"/>
      <c r="CN568" s="31"/>
      <c r="CO568" s="29"/>
      <c r="CP568" s="29"/>
      <c r="CQ568" s="29"/>
      <c r="CR568" s="29"/>
    </row>
    <row r="569">
      <c r="A569" s="28"/>
      <c r="B569" s="29"/>
      <c r="C569" s="30"/>
      <c r="D569" s="30"/>
      <c r="E569" s="30"/>
      <c r="F569" s="30"/>
      <c r="G569" s="29"/>
      <c r="H569" s="29"/>
      <c r="I569" s="29"/>
      <c r="J569" s="29"/>
      <c r="K569" s="29"/>
      <c r="L569" s="29"/>
      <c r="M569" s="29"/>
      <c r="N569" s="29"/>
      <c r="O569" s="29"/>
      <c r="P569" s="29"/>
      <c r="Q569" s="31"/>
      <c r="R569" s="29"/>
      <c r="S569" s="29"/>
      <c r="T569" s="29"/>
      <c r="U569" s="29"/>
      <c r="V569" s="29"/>
      <c r="W569" s="29"/>
      <c r="X569" s="29"/>
      <c r="Y569" s="29"/>
      <c r="Z569" s="29"/>
      <c r="AA569" s="29"/>
      <c r="AB569" s="29"/>
      <c r="AC569" s="29"/>
      <c r="AD569" s="29"/>
      <c r="AE569" s="29"/>
      <c r="AF569" s="31"/>
      <c r="AG569" s="29"/>
      <c r="AH569" s="29"/>
      <c r="AI569" s="29"/>
      <c r="AJ569" s="29"/>
      <c r="AK569" s="29"/>
      <c r="AL569" s="29"/>
      <c r="AM569" s="29"/>
      <c r="AN569" s="29"/>
      <c r="AO569" s="29"/>
      <c r="AP569" s="29"/>
      <c r="AQ569" s="29"/>
      <c r="AR569" s="29"/>
      <c r="AS569" s="29"/>
      <c r="AT569" s="29"/>
      <c r="AU569" s="31"/>
      <c r="AV569" s="29"/>
      <c r="AW569" s="29"/>
      <c r="AX569" s="29"/>
      <c r="AY569" s="29"/>
      <c r="AZ569" s="29"/>
      <c r="BA569" s="29"/>
      <c r="BB569" s="29"/>
      <c r="BC569" s="29"/>
      <c r="BD569" s="29"/>
      <c r="BE569" s="29"/>
      <c r="BF569" s="29"/>
      <c r="BG569" s="29"/>
      <c r="BH569" s="29"/>
      <c r="BI569" s="29"/>
      <c r="BJ569" s="31"/>
      <c r="BK569" s="29"/>
      <c r="BL569" s="29"/>
      <c r="BM569" s="29"/>
      <c r="BN569" s="29"/>
      <c r="BO569" s="29"/>
      <c r="BP569" s="29"/>
      <c r="BQ569" s="29"/>
      <c r="BR569" s="29"/>
      <c r="BS569" s="29"/>
      <c r="BT569" s="29"/>
      <c r="BU569" s="29"/>
      <c r="BV569" s="29"/>
      <c r="BW569" s="29"/>
      <c r="BX569" s="29"/>
      <c r="BY569" s="31"/>
      <c r="BZ569" s="29"/>
      <c r="CA569" s="29"/>
      <c r="CB569" s="29"/>
      <c r="CC569" s="29"/>
      <c r="CD569" s="29"/>
      <c r="CE569" s="29"/>
      <c r="CF569" s="29"/>
      <c r="CG569" s="29"/>
      <c r="CH569" s="29"/>
      <c r="CI569" s="29"/>
      <c r="CJ569" s="29"/>
      <c r="CK569" s="29"/>
      <c r="CL569" s="29"/>
      <c r="CM569" s="29"/>
      <c r="CN569" s="31"/>
      <c r="CO569" s="29"/>
      <c r="CP569" s="29"/>
      <c r="CQ569" s="29"/>
      <c r="CR569" s="29"/>
    </row>
    <row r="570">
      <c r="A570" s="28"/>
      <c r="B570" s="29"/>
      <c r="C570" s="30"/>
      <c r="D570" s="30"/>
      <c r="E570" s="30"/>
      <c r="F570" s="30"/>
      <c r="G570" s="29"/>
      <c r="H570" s="29"/>
      <c r="I570" s="29"/>
      <c r="J570" s="29"/>
      <c r="K570" s="29"/>
      <c r="L570" s="29"/>
      <c r="M570" s="29"/>
      <c r="N570" s="29"/>
      <c r="O570" s="29"/>
      <c r="P570" s="29"/>
      <c r="Q570" s="31"/>
      <c r="R570" s="29"/>
      <c r="S570" s="29"/>
      <c r="T570" s="29"/>
      <c r="U570" s="29"/>
      <c r="V570" s="29"/>
      <c r="W570" s="29"/>
      <c r="X570" s="29"/>
      <c r="Y570" s="29"/>
      <c r="Z570" s="29"/>
      <c r="AA570" s="29"/>
      <c r="AB570" s="29"/>
      <c r="AC570" s="29"/>
      <c r="AD570" s="29"/>
      <c r="AE570" s="29"/>
      <c r="AF570" s="31"/>
      <c r="AG570" s="29"/>
      <c r="AH570" s="29"/>
      <c r="AI570" s="29"/>
      <c r="AJ570" s="29"/>
      <c r="AK570" s="29"/>
      <c r="AL570" s="29"/>
      <c r="AM570" s="29"/>
      <c r="AN570" s="29"/>
      <c r="AO570" s="29"/>
      <c r="AP570" s="29"/>
      <c r="AQ570" s="29"/>
      <c r="AR570" s="29"/>
      <c r="AS570" s="29"/>
      <c r="AT570" s="29"/>
      <c r="AU570" s="31"/>
      <c r="AV570" s="29"/>
      <c r="AW570" s="29"/>
      <c r="AX570" s="29"/>
      <c r="AY570" s="29"/>
      <c r="AZ570" s="29"/>
      <c r="BA570" s="29"/>
      <c r="BB570" s="29"/>
      <c r="BC570" s="29"/>
      <c r="BD570" s="29"/>
      <c r="BE570" s="29"/>
      <c r="BF570" s="29"/>
      <c r="BG570" s="29"/>
      <c r="BH570" s="29"/>
      <c r="BI570" s="29"/>
      <c r="BJ570" s="31"/>
      <c r="BK570" s="29"/>
      <c r="BL570" s="29"/>
      <c r="BM570" s="29"/>
      <c r="BN570" s="29"/>
      <c r="BO570" s="29"/>
      <c r="BP570" s="29"/>
      <c r="BQ570" s="29"/>
      <c r="BR570" s="29"/>
      <c r="BS570" s="29"/>
      <c r="BT570" s="29"/>
      <c r="BU570" s="29"/>
      <c r="BV570" s="29"/>
      <c r="BW570" s="29"/>
      <c r="BX570" s="29"/>
      <c r="BY570" s="31"/>
      <c r="BZ570" s="29"/>
      <c r="CA570" s="29"/>
      <c r="CB570" s="29"/>
      <c r="CC570" s="29"/>
      <c r="CD570" s="29"/>
      <c r="CE570" s="29"/>
      <c r="CF570" s="29"/>
      <c r="CG570" s="29"/>
      <c r="CH570" s="29"/>
      <c r="CI570" s="29"/>
      <c r="CJ570" s="29"/>
      <c r="CK570" s="29"/>
      <c r="CL570" s="29"/>
      <c r="CM570" s="29"/>
      <c r="CN570" s="31"/>
      <c r="CO570" s="29"/>
      <c r="CP570" s="29"/>
      <c r="CQ570" s="29"/>
      <c r="CR570" s="29"/>
    </row>
    <row r="571">
      <c r="A571" s="28"/>
      <c r="B571" s="29"/>
      <c r="C571" s="30"/>
      <c r="D571" s="30"/>
      <c r="E571" s="30"/>
      <c r="F571" s="30"/>
      <c r="G571" s="29"/>
      <c r="H571" s="29"/>
      <c r="I571" s="29"/>
      <c r="J571" s="29"/>
      <c r="K571" s="29"/>
      <c r="L571" s="29"/>
      <c r="M571" s="29"/>
      <c r="N571" s="29"/>
      <c r="O571" s="29"/>
      <c r="P571" s="29"/>
      <c r="Q571" s="31"/>
      <c r="R571" s="29"/>
      <c r="S571" s="29"/>
      <c r="T571" s="29"/>
      <c r="U571" s="29"/>
      <c r="V571" s="29"/>
      <c r="W571" s="29"/>
      <c r="X571" s="29"/>
      <c r="Y571" s="29"/>
      <c r="Z571" s="29"/>
      <c r="AA571" s="29"/>
      <c r="AB571" s="29"/>
      <c r="AC571" s="29"/>
      <c r="AD571" s="29"/>
      <c r="AE571" s="29"/>
      <c r="AF571" s="31"/>
      <c r="AG571" s="29"/>
      <c r="AH571" s="29"/>
      <c r="AI571" s="29"/>
      <c r="AJ571" s="29"/>
      <c r="AK571" s="29"/>
      <c r="AL571" s="29"/>
      <c r="AM571" s="29"/>
      <c r="AN571" s="29"/>
      <c r="AO571" s="29"/>
      <c r="AP571" s="29"/>
      <c r="AQ571" s="29"/>
      <c r="AR571" s="29"/>
      <c r="AS571" s="29"/>
      <c r="AT571" s="29"/>
      <c r="AU571" s="31"/>
      <c r="AV571" s="29"/>
      <c r="AW571" s="29"/>
      <c r="AX571" s="29"/>
      <c r="AY571" s="29"/>
      <c r="AZ571" s="29"/>
      <c r="BA571" s="29"/>
      <c r="BB571" s="29"/>
      <c r="BC571" s="29"/>
      <c r="BD571" s="29"/>
      <c r="BE571" s="29"/>
      <c r="BF571" s="29"/>
      <c r="BG571" s="29"/>
      <c r="BH571" s="29"/>
      <c r="BI571" s="29"/>
      <c r="BJ571" s="31"/>
      <c r="BK571" s="29"/>
      <c r="BL571" s="29"/>
      <c r="BM571" s="29"/>
      <c r="BN571" s="29"/>
      <c r="BO571" s="29"/>
      <c r="BP571" s="29"/>
      <c r="BQ571" s="29"/>
      <c r="BR571" s="29"/>
      <c r="BS571" s="29"/>
      <c r="BT571" s="29"/>
      <c r="BU571" s="29"/>
      <c r="BV571" s="29"/>
      <c r="BW571" s="29"/>
      <c r="BX571" s="29"/>
      <c r="BY571" s="31"/>
      <c r="BZ571" s="29"/>
      <c r="CA571" s="29"/>
      <c r="CB571" s="29"/>
      <c r="CC571" s="29"/>
      <c r="CD571" s="29"/>
      <c r="CE571" s="29"/>
      <c r="CF571" s="29"/>
      <c r="CG571" s="29"/>
      <c r="CH571" s="29"/>
      <c r="CI571" s="29"/>
      <c r="CJ571" s="29"/>
      <c r="CK571" s="29"/>
      <c r="CL571" s="29"/>
      <c r="CM571" s="29"/>
      <c r="CN571" s="31"/>
      <c r="CO571" s="29"/>
      <c r="CP571" s="29"/>
      <c r="CQ571" s="29"/>
      <c r="CR571" s="29"/>
    </row>
    <row r="572">
      <c r="A572" s="28"/>
      <c r="B572" s="29"/>
      <c r="C572" s="30"/>
      <c r="D572" s="30"/>
      <c r="E572" s="30"/>
      <c r="F572" s="30"/>
      <c r="G572" s="29"/>
      <c r="H572" s="29"/>
      <c r="I572" s="29"/>
      <c r="J572" s="29"/>
      <c r="K572" s="29"/>
      <c r="L572" s="29"/>
      <c r="M572" s="29"/>
      <c r="N572" s="29"/>
      <c r="O572" s="29"/>
      <c r="P572" s="29"/>
      <c r="Q572" s="31"/>
      <c r="R572" s="29"/>
      <c r="S572" s="29"/>
      <c r="T572" s="29"/>
      <c r="U572" s="29"/>
      <c r="V572" s="29"/>
      <c r="W572" s="29"/>
      <c r="X572" s="29"/>
      <c r="Y572" s="29"/>
      <c r="Z572" s="29"/>
      <c r="AA572" s="29"/>
      <c r="AB572" s="29"/>
      <c r="AC572" s="29"/>
      <c r="AD572" s="29"/>
      <c r="AE572" s="29"/>
      <c r="AF572" s="31"/>
      <c r="AG572" s="29"/>
      <c r="AH572" s="29"/>
      <c r="AI572" s="29"/>
      <c r="AJ572" s="29"/>
      <c r="AK572" s="29"/>
      <c r="AL572" s="29"/>
      <c r="AM572" s="29"/>
      <c r="AN572" s="29"/>
      <c r="AO572" s="29"/>
      <c r="AP572" s="29"/>
      <c r="AQ572" s="29"/>
      <c r="AR572" s="29"/>
      <c r="AS572" s="29"/>
      <c r="AT572" s="29"/>
      <c r="AU572" s="31"/>
      <c r="AV572" s="29"/>
      <c r="AW572" s="29"/>
      <c r="AX572" s="29"/>
      <c r="AY572" s="29"/>
      <c r="AZ572" s="29"/>
      <c r="BA572" s="29"/>
      <c r="BB572" s="29"/>
      <c r="BC572" s="29"/>
      <c r="BD572" s="29"/>
      <c r="BE572" s="29"/>
      <c r="BF572" s="29"/>
      <c r="BG572" s="29"/>
      <c r="BH572" s="29"/>
      <c r="BI572" s="29"/>
      <c r="BJ572" s="31"/>
      <c r="BK572" s="29"/>
      <c r="BL572" s="29"/>
      <c r="BM572" s="29"/>
      <c r="BN572" s="29"/>
      <c r="BO572" s="29"/>
      <c r="BP572" s="29"/>
      <c r="BQ572" s="29"/>
      <c r="BR572" s="29"/>
      <c r="BS572" s="29"/>
      <c r="BT572" s="29"/>
      <c r="BU572" s="29"/>
      <c r="BV572" s="29"/>
      <c r="BW572" s="29"/>
      <c r="BX572" s="29"/>
      <c r="BY572" s="31"/>
      <c r="BZ572" s="29"/>
      <c r="CA572" s="29"/>
      <c r="CB572" s="29"/>
      <c r="CC572" s="29"/>
      <c r="CD572" s="29"/>
      <c r="CE572" s="29"/>
      <c r="CF572" s="29"/>
      <c r="CG572" s="29"/>
      <c r="CH572" s="29"/>
      <c r="CI572" s="29"/>
      <c r="CJ572" s="29"/>
      <c r="CK572" s="29"/>
      <c r="CL572" s="29"/>
      <c r="CM572" s="29"/>
      <c r="CN572" s="31"/>
      <c r="CO572" s="29"/>
      <c r="CP572" s="29"/>
      <c r="CQ572" s="29"/>
      <c r="CR572" s="29"/>
    </row>
    <row r="573">
      <c r="A573" s="28"/>
      <c r="B573" s="29"/>
      <c r="C573" s="30"/>
      <c r="D573" s="30"/>
      <c r="E573" s="30"/>
      <c r="F573" s="30"/>
      <c r="G573" s="29"/>
      <c r="H573" s="29"/>
      <c r="I573" s="29"/>
      <c r="J573" s="29"/>
      <c r="K573" s="29"/>
      <c r="L573" s="29"/>
      <c r="M573" s="29"/>
      <c r="N573" s="29"/>
      <c r="O573" s="29"/>
      <c r="P573" s="29"/>
      <c r="Q573" s="31"/>
      <c r="R573" s="29"/>
      <c r="S573" s="29"/>
      <c r="T573" s="29"/>
      <c r="U573" s="29"/>
      <c r="V573" s="29"/>
      <c r="W573" s="29"/>
      <c r="X573" s="29"/>
      <c r="Y573" s="29"/>
      <c r="Z573" s="29"/>
      <c r="AA573" s="29"/>
      <c r="AB573" s="29"/>
      <c r="AC573" s="29"/>
      <c r="AD573" s="29"/>
      <c r="AE573" s="29"/>
      <c r="AF573" s="31"/>
      <c r="AG573" s="29"/>
      <c r="AH573" s="29"/>
      <c r="AI573" s="29"/>
      <c r="AJ573" s="29"/>
      <c r="AK573" s="29"/>
      <c r="AL573" s="29"/>
      <c r="AM573" s="29"/>
      <c r="AN573" s="29"/>
      <c r="AO573" s="29"/>
      <c r="AP573" s="29"/>
      <c r="AQ573" s="29"/>
      <c r="AR573" s="29"/>
      <c r="AS573" s="29"/>
      <c r="AT573" s="29"/>
      <c r="AU573" s="31"/>
      <c r="AV573" s="29"/>
      <c r="AW573" s="29"/>
      <c r="AX573" s="29"/>
      <c r="AY573" s="29"/>
      <c r="AZ573" s="29"/>
      <c r="BA573" s="29"/>
      <c r="BB573" s="29"/>
      <c r="BC573" s="29"/>
      <c r="BD573" s="29"/>
      <c r="BE573" s="29"/>
      <c r="BF573" s="29"/>
      <c r="BG573" s="29"/>
      <c r="BH573" s="29"/>
      <c r="BI573" s="29"/>
      <c r="BJ573" s="31"/>
      <c r="BK573" s="29"/>
      <c r="BL573" s="29"/>
      <c r="BM573" s="29"/>
      <c r="BN573" s="29"/>
      <c r="BO573" s="29"/>
      <c r="BP573" s="29"/>
      <c r="BQ573" s="29"/>
      <c r="BR573" s="29"/>
      <c r="BS573" s="29"/>
      <c r="BT573" s="29"/>
      <c r="BU573" s="29"/>
      <c r="BV573" s="29"/>
      <c r="BW573" s="29"/>
      <c r="BX573" s="29"/>
      <c r="BY573" s="31"/>
      <c r="BZ573" s="29"/>
      <c r="CA573" s="29"/>
      <c r="CB573" s="29"/>
      <c r="CC573" s="29"/>
      <c r="CD573" s="29"/>
      <c r="CE573" s="29"/>
      <c r="CF573" s="29"/>
      <c r="CG573" s="29"/>
      <c r="CH573" s="29"/>
      <c r="CI573" s="29"/>
      <c r="CJ573" s="29"/>
      <c r="CK573" s="29"/>
      <c r="CL573" s="29"/>
      <c r="CM573" s="29"/>
      <c r="CN573" s="31"/>
      <c r="CO573" s="29"/>
      <c r="CP573" s="29"/>
      <c r="CQ573" s="29"/>
      <c r="CR573" s="29"/>
    </row>
    <row r="574">
      <c r="A574" s="28"/>
      <c r="B574" s="29"/>
      <c r="C574" s="30"/>
      <c r="D574" s="30"/>
      <c r="E574" s="30"/>
      <c r="F574" s="30"/>
      <c r="G574" s="29"/>
      <c r="H574" s="29"/>
      <c r="I574" s="29"/>
      <c r="J574" s="29"/>
      <c r="K574" s="29"/>
      <c r="L574" s="29"/>
      <c r="M574" s="29"/>
      <c r="N574" s="29"/>
      <c r="O574" s="29"/>
      <c r="P574" s="29"/>
      <c r="Q574" s="31"/>
      <c r="R574" s="29"/>
      <c r="S574" s="29"/>
      <c r="T574" s="29"/>
      <c r="U574" s="29"/>
      <c r="V574" s="29"/>
      <c r="W574" s="29"/>
      <c r="X574" s="29"/>
      <c r="Y574" s="29"/>
      <c r="Z574" s="29"/>
      <c r="AA574" s="29"/>
      <c r="AB574" s="29"/>
      <c r="AC574" s="29"/>
      <c r="AD574" s="29"/>
      <c r="AE574" s="29"/>
      <c r="AF574" s="31"/>
      <c r="AG574" s="29"/>
      <c r="AH574" s="29"/>
      <c r="AI574" s="29"/>
      <c r="AJ574" s="29"/>
      <c r="AK574" s="29"/>
      <c r="AL574" s="29"/>
      <c r="AM574" s="29"/>
      <c r="AN574" s="29"/>
      <c r="AO574" s="29"/>
      <c r="AP574" s="29"/>
      <c r="AQ574" s="29"/>
      <c r="AR574" s="29"/>
      <c r="AS574" s="29"/>
      <c r="AT574" s="29"/>
      <c r="AU574" s="31"/>
      <c r="AV574" s="29"/>
      <c r="AW574" s="29"/>
      <c r="AX574" s="29"/>
      <c r="AY574" s="29"/>
      <c r="AZ574" s="29"/>
      <c r="BA574" s="29"/>
      <c r="BB574" s="29"/>
      <c r="BC574" s="29"/>
      <c r="BD574" s="29"/>
      <c r="BE574" s="29"/>
      <c r="BF574" s="29"/>
      <c r="BG574" s="29"/>
      <c r="BH574" s="29"/>
      <c r="BI574" s="29"/>
      <c r="BJ574" s="31"/>
      <c r="BK574" s="29"/>
      <c r="BL574" s="29"/>
      <c r="BM574" s="29"/>
      <c r="BN574" s="29"/>
      <c r="BO574" s="29"/>
      <c r="BP574" s="29"/>
      <c r="BQ574" s="29"/>
      <c r="BR574" s="29"/>
      <c r="BS574" s="29"/>
      <c r="BT574" s="29"/>
      <c r="BU574" s="29"/>
      <c r="BV574" s="29"/>
      <c r="BW574" s="29"/>
      <c r="BX574" s="29"/>
      <c r="BY574" s="31"/>
      <c r="BZ574" s="29"/>
      <c r="CA574" s="29"/>
      <c r="CB574" s="29"/>
      <c r="CC574" s="29"/>
      <c r="CD574" s="29"/>
      <c r="CE574" s="29"/>
      <c r="CF574" s="29"/>
      <c r="CG574" s="29"/>
      <c r="CH574" s="29"/>
      <c r="CI574" s="29"/>
      <c r="CJ574" s="29"/>
      <c r="CK574" s="29"/>
      <c r="CL574" s="29"/>
      <c r="CM574" s="29"/>
      <c r="CN574" s="31"/>
      <c r="CO574" s="29"/>
      <c r="CP574" s="29"/>
      <c r="CQ574" s="29"/>
      <c r="CR574" s="29"/>
    </row>
  </sheetData>
  <mergeCells count="32">
    <mergeCell ref="A1:D1"/>
    <mergeCell ref="CD1:CN1"/>
    <mergeCell ref="A2:A5"/>
    <mergeCell ref="B2:B5"/>
    <mergeCell ref="C2:C5"/>
    <mergeCell ref="D2:D5"/>
    <mergeCell ref="E2:E5"/>
    <mergeCell ref="F2:F5"/>
    <mergeCell ref="G2:U2"/>
    <mergeCell ref="V2:AJ2"/>
    <mergeCell ref="AK2:AY2"/>
    <mergeCell ref="AZ2:BN2"/>
    <mergeCell ref="BO2:CC2"/>
    <mergeCell ref="CD2:CR2"/>
    <mergeCell ref="G3:K3"/>
    <mergeCell ref="L3:P3"/>
    <mergeCell ref="Q3:U3"/>
    <mergeCell ref="V3:Z3"/>
    <mergeCell ref="AA3:AE3"/>
    <mergeCell ref="AF3:AJ3"/>
    <mergeCell ref="AK3:AO3"/>
    <mergeCell ref="AP3:AT3"/>
    <mergeCell ref="AU3:AY3"/>
    <mergeCell ref="AZ3:BD3"/>
    <mergeCell ref="BE3:BI3"/>
    <mergeCell ref="BJ3:BN3"/>
    <mergeCell ref="BO3:BS3"/>
    <mergeCell ref="BT3:BX3"/>
    <mergeCell ref="BY3:CC3"/>
    <mergeCell ref="CD3:CH3"/>
    <mergeCell ref="CI3:CM3"/>
    <mergeCell ref="CN3:CR3"/>
  </mergeCells>
  <printOptions headings="0" gridLines="0"/>
  <pageMargins left="0.19685039370078738" right="0.19685039370078738" top="0.59055118110236249" bottom="0.19685039370078738" header="0.29999999999999999" footer="0.29999999999999999"/>
  <pageSetup paperSize="9" scale="51" fitToWidth="1" fitToHeight="0" pageOrder="downThenOver" orientation="landscape" usePrinterDefaults="1" blackAndWhite="0" draft="0" cellComments="none" useFirstPageNumber="1" errors="displayed" horizontalDpi="600" verticalDpi="600" copies="1"/>
  <headerFooter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cols>
    <col customWidth="1" min="3" max="3" width="55.33203125"/>
    <col customWidth="1" min="5" max="5" width="9.88671875"/>
  </cols>
  <sheetData>
    <row r="3" ht="36">
      <c r="B3" s="38" t="s">
        <v>2</v>
      </c>
      <c r="C3" s="38" t="s">
        <v>141</v>
      </c>
      <c r="D3" s="38" t="s">
        <v>142</v>
      </c>
      <c r="E3" s="39" t="s">
        <v>143</v>
      </c>
    </row>
    <row r="4">
      <c r="B4" s="40">
        <v>1</v>
      </c>
      <c r="C4" s="41" t="s">
        <v>144</v>
      </c>
      <c r="D4" s="40">
        <v>290</v>
      </c>
      <c r="E4" s="42">
        <v>3074.71</v>
      </c>
    </row>
    <row r="5">
      <c r="B5" s="40">
        <v>2</v>
      </c>
      <c r="C5" s="41" t="s">
        <v>145</v>
      </c>
      <c r="D5" s="40">
        <v>550</v>
      </c>
      <c r="E5" s="42">
        <v>5031.3000000000002</v>
      </c>
    </row>
    <row r="6">
      <c r="B6" s="40">
        <v>3</v>
      </c>
      <c r="C6" s="41" t="s">
        <v>146</v>
      </c>
      <c r="D6" s="40">
        <v>412</v>
      </c>
      <c r="E6" s="42">
        <v>3563.4000000000001</v>
      </c>
    </row>
    <row r="7">
      <c r="B7" s="40">
        <v>4</v>
      </c>
      <c r="C7" s="41" t="s">
        <v>147</v>
      </c>
      <c r="D7" s="40">
        <v>240</v>
      </c>
      <c r="E7" s="42">
        <v>2345.75</v>
      </c>
    </row>
    <row r="8">
      <c r="B8" s="40">
        <v>5</v>
      </c>
      <c r="C8" s="41" t="s">
        <v>148</v>
      </c>
      <c r="D8" s="43">
        <v>1156</v>
      </c>
      <c r="E8" s="42">
        <v>12273.799999999999</v>
      </c>
    </row>
    <row r="9">
      <c r="B9" s="44"/>
      <c r="C9" s="41" t="s">
        <v>149</v>
      </c>
      <c r="D9" s="43">
        <v>2648</v>
      </c>
      <c r="E9" s="42">
        <v>26289.959999999999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Р7-Офис/2024.3.2.551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Сиделева Ольга Владимировна</dc:creator>
  <cp:revision>10</cp:revision>
  <dcterms:created xsi:type="dcterms:W3CDTF">2025-02-24T13:21:39Z</dcterms:created>
  <dcterms:modified xsi:type="dcterms:W3CDTF">2025-02-25T15:20:04Z</dcterms:modified>
</cp:coreProperties>
</file>